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0" yWindow="30" windowWidth="14160" windowHeight="12120" activeTab="0"/>
  </bookViews>
  <sheets>
    <sheet name="2024" sheetId="1" r:id="rId1"/>
  </sheets>
  <definedNames>
    <definedName name="_xlnm.Print_Titles" localSheetId="0">'2024'!$7:$9</definedName>
    <definedName name="_xlnm.Print_Area" localSheetId="0">'2024'!$A$1:$G$110</definedName>
  </definedNames>
  <calcPr fullCalcOnLoad="1"/>
</workbook>
</file>

<file path=xl/comments1.xml><?xml version="1.0" encoding="utf-8"?>
<comments xmlns="http://schemas.openxmlformats.org/spreadsheetml/2006/main">
  <authors>
    <author>Устинова Елена Александровна</author>
    <author>Vozovikova</author>
  </authors>
  <commentList>
    <comment ref="D15" authorId="0">
      <text>
        <r>
          <rPr>
            <sz val="9"/>
            <rFont val="Tahoma"/>
            <family val="2"/>
          </rPr>
          <t>43287300 + 2173445,17  + 29585634,99 + 10494822,80 + 13955909,74</t>
        </r>
      </text>
    </comment>
    <comment ref="F15" authorId="1">
      <text>
        <r>
          <rPr>
            <sz val="9"/>
            <rFont val="Tahoma"/>
            <family val="2"/>
          </rPr>
          <t xml:space="preserve">
распоряжение:
от 15.03.2024 № 222-рп</t>
        </r>
      </text>
    </comment>
  </commentList>
</comments>
</file>

<file path=xl/sharedStrings.xml><?xml version="1.0" encoding="utf-8"?>
<sst xmlns="http://schemas.openxmlformats.org/spreadsheetml/2006/main" count="155" uniqueCount="147">
  <si>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</si>
  <si>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</si>
  <si>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</si>
  <si>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Наименование безвозмездных поступлений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</si>
  <si>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</si>
  <si>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</si>
  <si>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</si>
  <si>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</si>
  <si>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</si>
  <si>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</si>
  <si>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</si>
  <si>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</si>
  <si>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</si>
  <si>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</si>
  <si>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</si>
  <si>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</si>
  <si>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</si>
  <si>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</si>
  <si>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- на реализацию переданных государственных полномочий по социальному обслуживанию граждан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</si>
  <si>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</si>
  <si>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</si>
  <si>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</si>
  <si>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</si>
  <si>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</si>
  <si>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000 2 02 35220 04 0000 150</t>
  </si>
  <si>
    <t>000 2 02 35250 04 0000 150</t>
  </si>
  <si>
    <t>000 2 02 30000 00 0000 150</t>
  </si>
  <si>
    <t>000 2 02 30013 04 0000 150</t>
  </si>
  <si>
    <t>000 2 02 30022 04 0000 150</t>
  </si>
  <si>
    <t>000 2 02 30024 04 0000 150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</si>
  <si>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</si>
  <si>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</si>
  <si>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</si>
  <si>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</si>
  <si>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</si>
  <si>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>Дотации бюджетам городских округов на выравнивание  бюджетной обеспеченности из бюджета субъекта Российской Федерации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</si>
  <si>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</si>
  <si>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- на организацию работы органов управления социальной защиты населения муниципальных образований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</si>
  <si>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</si>
  <si>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</si>
  <si>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</si>
  <si>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</si>
  <si>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</si>
  <si>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</si>
  <si>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</si>
  <si>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</si>
  <si>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</si>
  <si>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</si>
  <si>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</si>
  <si>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</si>
  <si>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</si>
  <si>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</si>
  <si>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</si>
  <si>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</si>
  <si>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</si>
  <si>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</si>
  <si>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проведение комплексных кадастровых работ</t>
  </si>
  <si>
    <t>000 2 02 25511 04 0000 150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</si>
  <si>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</si>
  <si>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</si>
  <si>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</si>
  <si>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</si>
  <si>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</si>
  <si>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</si>
  <si>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000 2 02 25555 04 0000 150</t>
  </si>
  <si>
    <t xml:space="preserve"> - на софинансирование мероприятий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</si>
  <si>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 - на реализацию инициативных проектов</t>
  </si>
  <si>
    <t xml:space="preserve"> - на проведение ремонтных работ по замене оконных блоков в муниципальных общеобразовательных организациях</t>
  </si>
  <si>
    <t xml:space="preserve"> -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</t>
  </si>
  <si>
    <t xml:space="preserve"> - на организацию профильных смен для детей, состоящих на профилактическом учете</t>
  </si>
  <si>
    <t xml:space="preserve"> - на обеспечение образовательных организаций 1,2 категории квалифицированной охраной</t>
  </si>
  <si>
    <t xml:space="preserve"> -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</si>
  <si>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>Приложение № 3</t>
  </si>
  <si>
    <t>000 2 02 40000 00 0000 150</t>
  </si>
  <si>
    <t>000 2 02 45303 04 0000 150</t>
  </si>
  <si>
    <t>000 2 02 49999 04 0000 150</t>
  </si>
  <si>
    <t>Прочие межбюджетные трансферты, передаваемые бюджетам городских округов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</si>
  <si>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</si>
  <si>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</si>
  <si>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 - на финансовую поддержку учреждений спортивной подготовки на этапах спортивной специализации, в том числе на приобретение спортивного инвентаря и оборудования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</si>
  <si>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</si>
  <si>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</si>
  <si>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- на 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</si>
  <si>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 - на строительство и реконструкцию автомобильных дорог общего пользования местного значения </t>
  </si>
  <si>
    <t xml:space="preserve"> - на 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</si>
  <si>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- на предоставление мер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</si>
  <si>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 xml:space="preserve"> -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</si>
  <si>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 xml:space="preserve"> -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</si>
  <si>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 -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</si>
  <si>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</si>
  <si>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000 2 02 39999 04 0000 150</t>
  </si>
  <si>
    <t xml:space="preserve"> - на предоставление адресной субсидии гражданам в связи с ростом платы за коммунальные услуги</t>
  </si>
  <si>
    <t>Прочие субвенции бюджетам городских округов:</t>
  </si>
  <si>
    <t xml:space="preserve"> - на оказание поддержки садоводческим некоммерческим товариществам 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</si>
  <si>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</si>
  <si>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</si>
  <si>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29 лет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</si>
  <si>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</si>
  <si>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</si>
  <si>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- на социальную поддержку детей-сирот и детей, оставшихся без попечения родителей, а также лиц из их числа, помещенных в муниципальные организации для детей-сирот и детей, оставшихся без попечения родителей</t>
  </si>
  <si>
    <t>- на реализацию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</si>
  <si>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 xml:space="preserve"> - на 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</si>
  <si>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>- на реализацию переданных государственных полномочий по компенсации расходов родителей (законных представителей) на организацию обучения детей-инвалидов 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</si>
  <si>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 - на 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</si>
  <si>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 xml:space="preserve"> - на обеспечение контейнерным сбором образующихся в жилом доме твердых коммунальных отходов</t>
  </si>
  <si>
    <t xml:space="preserve"> - на закупку контейнеров для раздельного накопления твердых коммунальных отходов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</si>
  <si>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</si>
  <si>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000 2 02 35930 04 0000 150</t>
  </si>
  <si>
    <t>000 2 02 10000 00 0000 150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</si>
  <si>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</si>
  <si>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</si>
  <si>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</si>
  <si>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</si>
  <si>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Иные межбюджетные трансферты</t>
  </si>
  <si>
    <t xml:space="preserve">                                   (руб.)</t>
  </si>
  <si>
    <t xml:space="preserve"> - на создание, модернизацию (реконструкцию) объектов транспортной инфраструктуры в соответствии с нормативными требованиями в рамках повышения доступности и качества услуг пассажирского транспорта для всех категорий граждан</t>
  </si>
  <si>
    <t xml:space="preserve"> - на 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указанных учреждений </t>
  </si>
  <si>
    <t xml:space="preserve"> - на приобретение спортивного инвентаря и оборудования для спортивных школ и физкультурно-спортивных организаций</t>
  </si>
  <si>
    <t xml:space="preserve"> - на реализацию мероприятий с детьми и молодежью</t>
  </si>
  <si>
    <t xml:space="preserve"> - на мероприятия по организации пляжей в традиционных местах неорганизованного отдыха людей вблизи водоемов </t>
  </si>
  <si>
    <t xml:space="preserve"> - на разработку проектно-сметной документации и оплату услуг государственной экспертизы для проведения капитального ремонта зданий и сооружений муниципальных организаций дошкольного образования</t>
  </si>
  <si>
    <t xml:space="preserve"> - на 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 </t>
  </si>
  <si>
    <t xml:space="preserve"> - на мероприятия по обеспечению антитеррористической защищенности объектов (территорий) муниципальных образовательных организаций</t>
  </si>
  <si>
    <t xml:space="preserve"> - на обеспечение требований к антитеррористической защищенности объектов и территорий, прилегающих к зданиям муниципальных общеобразовательных организаций</t>
  </si>
  <si>
    <t xml:space="preserve"> - на реализацию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 и формированию электронных реестров для зачисления денежных средств на счета физических лиц, открытых в кредитных организациях</t>
  </si>
  <si>
    <t>изменения</t>
  </si>
  <si>
    <t>к решению Собрания</t>
  </si>
  <si>
    <t>депутатов города Снежинска</t>
  </si>
  <si>
    <t>Объем  межбюджетных трансфертов, получаемых из других бюджетов бюджетной системы Российской Федерации на 2024 год</t>
  </si>
  <si>
    <t xml:space="preserve"> от  21.12.2023  №  111                              </t>
  </si>
  <si>
    <t xml:space="preserve"> - на оплату услуг специалистов по организации обучения детей плаванию по межведомственной программе «Плавание для всех» </t>
  </si>
  <si>
    <t xml:space="preserve"> - на повышение квалификации  тренеров-преподавателей (тренеров)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</si>
  <si>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 xml:space="preserve">Проект  на 2024 год   </t>
  </si>
  <si>
    <t xml:space="preserve">Проект  на 2024 год        </t>
  </si>
  <si>
    <t xml:space="preserve"> - на оплату услуг специалистов по организации физкультурно-оздоровительной и спортивно-массовой работы с 
населением среднего возраста 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</si>
  <si>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возраста </t>
  </si>
  <si>
    <t>Субсидии бюджетам городских округов на реализацию мероприятий по обеспечению жильем молодых семей</t>
  </si>
  <si>
    <t>000 2 02 25519 04 0000 150</t>
  </si>
  <si>
    <t>Субсидии бюджетам городских округов на поддержку отрасли культуры</t>
  </si>
  <si>
    <t>- на оплату услуг специалистов по организации физкультурно - оздоровительной и спортивно-массовой работы с лицами с ограниченными возможностями здоровья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</si>
  <si>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</si>
  <si>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</si>
  <si>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000 2 02 25497 04 0000 150</t>
  </si>
  <si>
    <t>Субвенции бюджетам городских округов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</si>
  <si>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от 01.02.2024 № 5                               </t>
  </si>
  <si>
    <t>Приложение  3</t>
  </si>
  <si>
    <t xml:space="preserve">  от 28.03.2024 г.№ 31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</si>
</sst>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41">
    <xf numFmtId="0" fontId="0" fillId="0" borderId="0" xfId="0" applyAlignment="1">
      <alignment/>
    </xf>
    <xf numFmtId="4" fontId="9" fillId="4" borderId="10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" fontId="13" fillId="4" borderId="10" xfId="0" applyNumberFormat="1" applyFont="1" applyFill="1" applyBorder="1" applyAlignment="1">
      <alignment horizontal="center" vertical="center"/>
    </xf>
    <xf numFmtId="4" fontId="8" fillId="4" borderId="10" xfId="0" applyNumberFormat="1" applyFont="1" applyFill="1" applyBorder="1" applyAlignment="1">
      <alignment horizontal="center" vertical="center"/>
    </xf>
    <xf numFmtId="0" fontId="11" fillId="4" borderId="10" xfId="0" applyNumberFormat="1" applyFont="1" applyFill="1" applyBorder="1" applyAlignment="1">
      <alignment horizontal="left" vertical="top" wrapText="1"/>
    </xf>
    <xf numFmtId="0" fontId="9" fillId="4" borderId="0" xfId="0" applyFont="1" applyFill="1" applyAlignment="1">
      <alignment/>
    </xf>
    <xf numFmtId="0" fontId="9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49" fontId="10" fillId="4" borderId="10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left" vertical="center" wrapText="1"/>
    </xf>
    <xf numFmtId="49" fontId="11" fillId="4" borderId="10" xfId="0" applyNumberFormat="1" applyFont="1" applyFill="1" applyBorder="1" applyAlignment="1">
      <alignment horizontal="left" vertical="center" wrapText="1"/>
    </xf>
    <xf numFmtId="49" fontId="10" fillId="4" borderId="10" xfId="0" applyNumberFormat="1" applyFont="1" applyFill="1" applyBorder="1" applyAlignment="1">
      <alignment horizontal="left" vertical="center" wrapText="1"/>
    </xf>
    <xf numFmtId="49" fontId="11" fillId="4" borderId="10" xfId="0" applyNumberFormat="1" applyFont="1" applyFill="1" applyBorder="1" applyAlignment="1">
      <alignment vertical="center" wrapText="1"/>
    </xf>
    <xf numFmtId="0" fontId="11" fillId="4" borderId="10" xfId="0" applyNumberFormat="1" applyFont="1" applyFill="1" applyBorder="1" applyAlignment="1">
      <alignment horizontal="left" vertical="center" wrapText="1"/>
    </xf>
    <xf numFmtId="0" fontId="11" fillId="4" borderId="10" xfId="0" applyNumberFormat="1" applyFont="1" applyFill="1" applyBorder="1" applyAlignment="1" quotePrefix="1">
      <alignment horizontal="left" vertical="center" wrapText="1"/>
    </xf>
    <xf numFmtId="49" fontId="11" fillId="4" borderId="10" xfId="0" applyNumberFormat="1" applyFont="1" applyFill="1" applyBorder="1" applyAlignment="1" quotePrefix="1">
      <alignment horizontal="left" vertical="center" wrapText="1"/>
    </xf>
    <xf numFmtId="0" fontId="11" fillId="4" borderId="10" xfId="0" applyFont="1" applyFill="1" applyBorder="1" applyAlignment="1" quotePrefix="1">
      <alignment horizontal="left" vertical="center" wrapText="1"/>
    </xf>
    <xf numFmtId="0" fontId="9" fillId="4" borderId="10" xfId="0" applyNumberFormat="1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view="pageBreakPreview" zoomScale="110" zoomScaleSheetLayoutView="110" zoomScalePageLayoutView="0" workbookViewId="0" topLeftCell="A1">
      <selection activeCell="N12" sqref="N12"/>
    </sheetView>
  </sheetViews>
  <sheetFormatPr defaultColWidth="8.875" defaultRowHeight="12.75"/>
  <cols>
    <col min="1" max="1" width="29.75390625" style="3" customWidth="1"/>
    <col min="2" max="2" width="69.875" style="2" customWidth="1"/>
    <col min="3" max="6" width="24.75390625" style="3" hidden="1" customWidth="1"/>
    <col min="7" max="7" width="24.75390625" style="3" customWidth="1"/>
    <col min="8" max="16384" width="8.875" style="3" customWidth="1"/>
  </cols>
  <sheetData>
    <row r="1" spans="3:7" ht="12.75">
      <c r="C1" s="8" t="s">
        <v>72</v>
      </c>
      <c r="E1" s="8" t="s">
        <v>72</v>
      </c>
      <c r="G1" s="8" t="s">
        <v>145</v>
      </c>
    </row>
    <row r="2" spans="3:7" ht="12.75">
      <c r="C2" s="8" t="s">
        <v>126</v>
      </c>
      <c r="E2" s="8" t="s">
        <v>126</v>
      </c>
      <c r="G2" s="8" t="s">
        <v>126</v>
      </c>
    </row>
    <row r="3" spans="3:7" ht="12.75">
      <c r="C3" s="8" t="s">
        <v>127</v>
      </c>
      <c r="E3" s="8" t="s">
        <v>127</v>
      </c>
      <c r="G3" s="8" t="s">
        <v>127</v>
      </c>
    </row>
    <row r="4" spans="3:7" ht="12.75">
      <c r="C4" s="8" t="s">
        <v>129</v>
      </c>
      <c r="E4" s="8" t="s">
        <v>144</v>
      </c>
      <c r="G4" s="8" t="s">
        <v>146</v>
      </c>
    </row>
    <row r="5" spans="1:7" ht="36.75" customHeight="1">
      <c r="A5" s="38" t="s">
        <v>128</v>
      </c>
      <c r="B5" s="38"/>
      <c r="C5" s="39"/>
      <c r="D5" s="40"/>
      <c r="E5" s="40"/>
      <c r="F5" s="40"/>
      <c r="G5" s="40"/>
    </row>
    <row r="6" spans="1:7" ht="12.75">
      <c r="A6" s="9"/>
      <c r="B6" s="10"/>
      <c r="E6" s="3" t="s">
        <v>114</v>
      </c>
      <c r="G6" s="3" t="s">
        <v>114</v>
      </c>
    </row>
    <row r="7" spans="1:7" ht="25.5" customHeight="1">
      <c r="A7" s="36" t="s">
        <v>2</v>
      </c>
      <c r="B7" s="37" t="s">
        <v>3</v>
      </c>
      <c r="C7" s="34" t="s">
        <v>132</v>
      </c>
      <c r="D7" s="32" t="s">
        <v>125</v>
      </c>
      <c r="E7" s="34" t="s">
        <v>133</v>
      </c>
      <c r="F7" s="32" t="s">
        <v>125</v>
      </c>
      <c r="G7" s="34" t="s">
        <v>133</v>
      </c>
    </row>
    <row r="8" spans="1:7" ht="54" customHeight="1">
      <c r="A8" s="36"/>
      <c r="B8" s="37"/>
      <c r="C8" s="35"/>
      <c r="D8" s="33"/>
      <c r="E8" s="35"/>
      <c r="F8" s="33"/>
      <c r="G8" s="35"/>
    </row>
    <row r="9" spans="1:7" ht="15.75" customHeight="1">
      <c r="A9" s="4">
        <v>1</v>
      </c>
      <c r="B9" s="4">
        <v>2</v>
      </c>
      <c r="C9" s="4">
        <v>3</v>
      </c>
      <c r="D9" s="4"/>
      <c r="E9" s="4">
        <v>3</v>
      </c>
      <c r="F9" s="4"/>
      <c r="G9" s="4">
        <v>3</v>
      </c>
    </row>
    <row r="10" spans="1:7" ht="19.5" customHeight="1">
      <c r="A10" s="11" t="s">
        <v>6</v>
      </c>
      <c r="B10" s="12" t="s">
        <v>7</v>
      </c>
      <c r="C10" s="5">
        <f>C11+C18+C61+C104</f>
        <v>2229732100</v>
      </c>
      <c r="D10" s="5">
        <f>D11+D18+D61+D104</f>
        <v>212339812.7</v>
      </c>
      <c r="E10" s="5">
        <f>E11+E18+E61+E104</f>
        <v>2442071912.7</v>
      </c>
      <c r="F10" s="5">
        <f>F11+F18+F61+F104</f>
        <v>877500000</v>
      </c>
      <c r="G10" s="5">
        <f>F10+E10</f>
        <v>3319571912.7</v>
      </c>
    </row>
    <row r="11" spans="1:7" ht="17.25" customHeight="1">
      <c r="A11" s="11" t="s">
        <v>108</v>
      </c>
      <c r="B11" s="12" t="s">
        <v>109</v>
      </c>
      <c r="C11" s="6">
        <f>C12+C16+C17</f>
        <v>781141000</v>
      </c>
      <c r="D11" s="6">
        <f>D12+D16+D17+D15</f>
        <v>99497112.69999999</v>
      </c>
      <c r="E11" s="6">
        <f>E12+E16+E17+E15</f>
        <v>880638112.7</v>
      </c>
      <c r="F11" s="6">
        <f>F12+F16+F17+F15</f>
        <v>877500000</v>
      </c>
      <c r="G11" s="6">
        <f aca="true" t="shared" si="0" ref="G11:G74">F11+E11</f>
        <v>1758138112.7</v>
      </c>
    </row>
    <row r="12" spans="1:7" ht="24.75" customHeight="1">
      <c r="A12" s="13" t="s">
        <v>30</v>
      </c>
      <c r="B12" s="14" t="s">
        <v>35</v>
      </c>
      <c r="C12" s="1">
        <f>C13+C14</f>
        <v>65993000</v>
      </c>
      <c r="D12" s="1">
        <f>D13+D14</f>
        <v>0</v>
      </c>
      <c r="E12" s="1">
        <f>E13+E14</f>
        <v>65993000</v>
      </c>
      <c r="F12" s="1">
        <f>F13+F14</f>
        <v>0</v>
      </c>
      <c r="G12" s="1">
        <f t="shared" si="0"/>
        <v>65993000</v>
      </c>
    </row>
    <row r="13" spans="1:7" ht="12.75">
      <c r="A13" s="13"/>
      <c r="B13" s="15" t="s">
        <v>9</v>
      </c>
      <c r="C13" s="1">
        <v>65993000</v>
      </c>
      <c r="D13" s="1"/>
      <c r="E13" s="1">
        <f>C13+D13</f>
        <v>65993000</v>
      </c>
      <c r="F13" s="1"/>
      <c r="G13" s="1">
        <f t="shared" si="0"/>
        <v>65993000</v>
      </c>
    </row>
    <row r="14" spans="1:7" ht="12.75" hidden="1">
      <c r="A14" s="13"/>
      <c r="B14" s="15" t="s">
        <v>10</v>
      </c>
      <c r="C14" s="1">
        <v>0</v>
      </c>
      <c r="D14" s="1"/>
      <c r="E14" s="1">
        <f>C14+D14</f>
        <v>0</v>
      </c>
      <c r="F14" s="1"/>
      <c r="G14" s="1">
        <f t="shared" si="0"/>
        <v>0</v>
      </c>
    </row>
    <row r="15" spans="1:7" ht="25.5">
      <c r="A15" s="30" t="s">
        <v>140</v>
      </c>
      <c r="B15" s="31" t="s">
        <v>141</v>
      </c>
      <c r="C15" s="1">
        <v>0</v>
      </c>
      <c r="D15" s="1">
        <f>43287300+2173445.17+29585634.99+10494822.8+13955909.74</f>
        <v>99497112.69999999</v>
      </c>
      <c r="E15" s="1">
        <f>C15+D15</f>
        <v>99497112.69999999</v>
      </c>
      <c r="F15" s="1">
        <v>877500000</v>
      </c>
      <c r="G15" s="1">
        <f t="shared" si="0"/>
        <v>976997112.7</v>
      </c>
    </row>
    <row r="16" spans="1:7" ht="38.25">
      <c r="A16" s="13" t="s">
        <v>50</v>
      </c>
      <c r="B16" s="15" t="s">
        <v>51</v>
      </c>
      <c r="C16" s="1">
        <v>272094000</v>
      </c>
      <c r="D16" s="1"/>
      <c r="E16" s="1">
        <f>C16+D16</f>
        <v>272094000</v>
      </c>
      <c r="F16" s="1"/>
      <c r="G16" s="1">
        <f t="shared" si="0"/>
        <v>272094000</v>
      </c>
    </row>
    <row r="17" spans="1:7" ht="25.5">
      <c r="A17" s="13" t="s">
        <v>31</v>
      </c>
      <c r="B17" s="15" t="s">
        <v>12</v>
      </c>
      <c r="C17" s="1">
        <v>443054000</v>
      </c>
      <c r="D17" s="1"/>
      <c r="E17" s="1">
        <f>C17+D17</f>
        <v>443054000</v>
      </c>
      <c r="F17" s="1"/>
      <c r="G17" s="1">
        <f t="shared" si="0"/>
        <v>443054000</v>
      </c>
    </row>
    <row r="18" spans="1:7" ht="25.5">
      <c r="A18" s="11" t="s">
        <v>32</v>
      </c>
      <c r="B18" s="16" t="s">
        <v>17</v>
      </c>
      <c r="C18" s="6">
        <f>SUM(C19:C27)</f>
        <v>189888700</v>
      </c>
      <c r="D18" s="6">
        <f>SUM(D19:D27)</f>
        <v>103941600</v>
      </c>
      <c r="E18" s="6">
        <f>SUM(E19:E27)</f>
        <v>293830300</v>
      </c>
      <c r="F18" s="6">
        <f>SUM(F19:F27)</f>
        <v>0</v>
      </c>
      <c r="G18" s="6">
        <f t="shared" si="0"/>
        <v>293830300</v>
      </c>
    </row>
    <row r="19" spans="1:7" ht="38.25">
      <c r="A19" s="13" t="s">
        <v>80</v>
      </c>
      <c r="B19" s="17" t="s">
        <v>81</v>
      </c>
      <c r="C19" s="1">
        <v>27399500</v>
      </c>
      <c r="D19" s="1">
        <v>24699500</v>
      </c>
      <c r="E19" s="1">
        <f>C19+D19</f>
        <v>52099000</v>
      </c>
      <c r="F19" s="1"/>
      <c r="G19" s="1">
        <f t="shared" si="0"/>
        <v>52099000</v>
      </c>
    </row>
    <row r="20" spans="1:7" ht="38.25" hidden="1">
      <c r="A20" s="13" t="s">
        <v>54</v>
      </c>
      <c r="B20" s="15" t="s">
        <v>55</v>
      </c>
      <c r="C20" s="1"/>
      <c r="D20" s="1"/>
      <c r="E20" s="1"/>
      <c r="F20" s="1"/>
      <c r="G20" s="1">
        <f t="shared" si="0"/>
        <v>0</v>
      </c>
    </row>
    <row r="21" spans="1:7" ht="25.5" hidden="1">
      <c r="A21" s="13" t="s">
        <v>57</v>
      </c>
      <c r="B21" s="15" t="s">
        <v>56</v>
      </c>
      <c r="C21" s="1"/>
      <c r="D21" s="1"/>
      <c r="E21" s="1"/>
      <c r="F21" s="1"/>
      <c r="G21" s="1">
        <f t="shared" si="0"/>
        <v>0</v>
      </c>
    </row>
    <row r="22" spans="1:7" ht="38.25">
      <c r="A22" s="13" t="s">
        <v>52</v>
      </c>
      <c r="B22" s="15" t="s">
        <v>53</v>
      </c>
      <c r="C22" s="1">
        <v>33140300</v>
      </c>
      <c r="D22" s="1">
        <v>284200</v>
      </c>
      <c r="E22" s="1">
        <f>C22+D22</f>
        <v>33424500</v>
      </c>
      <c r="F22" s="1"/>
      <c r="G22" s="1">
        <f t="shared" si="0"/>
        <v>33424500</v>
      </c>
    </row>
    <row r="23" spans="1:7" ht="25.5">
      <c r="A23" s="13" t="s">
        <v>142</v>
      </c>
      <c r="B23" s="15" t="s">
        <v>136</v>
      </c>
      <c r="C23" s="1">
        <v>0</v>
      </c>
      <c r="D23" s="1">
        <v>8674400</v>
      </c>
      <c r="E23" s="1">
        <f>C23+D23</f>
        <v>8674400</v>
      </c>
      <c r="F23" s="1"/>
      <c r="G23" s="1">
        <f t="shared" si="0"/>
        <v>8674400</v>
      </c>
    </row>
    <row r="24" spans="1:7" ht="12.75">
      <c r="A24" s="13" t="s">
        <v>137</v>
      </c>
      <c r="B24" s="15" t="s">
        <v>138</v>
      </c>
      <c r="C24" s="1">
        <v>0</v>
      </c>
      <c r="D24" s="1">
        <v>4802200</v>
      </c>
      <c r="E24" s="1">
        <f>C24+D24</f>
        <v>4802200</v>
      </c>
      <c r="F24" s="1"/>
      <c r="G24" s="1">
        <f t="shared" si="0"/>
        <v>4802200</v>
      </c>
    </row>
    <row r="25" spans="1:7" ht="33.75" customHeight="1">
      <c r="A25" s="13" t="s">
        <v>64</v>
      </c>
      <c r="B25" s="15" t="s">
        <v>47</v>
      </c>
      <c r="C25" s="1">
        <v>16865900</v>
      </c>
      <c r="D25" s="1">
        <v>-48800</v>
      </c>
      <c r="E25" s="1">
        <f>C25+D25</f>
        <v>16817100</v>
      </c>
      <c r="F25" s="1"/>
      <c r="G25" s="1">
        <f t="shared" si="0"/>
        <v>16817100</v>
      </c>
    </row>
    <row r="26" spans="1:7" ht="33.75" customHeight="1" hidden="1">
      <c r="A26" s="13" t="s">
        <v>77</v>
      </c>
      <c r="B26" s="17" t="s">
        <v>78</v>
      </c>
      <c r="C26" s="1">
        <v>1800500</v>
      </c>
      <c r="D26" s="1">
        <v>-1800500</v>
      </c>
      <c r="E26" s="1">
        <f>C26+D26</f>
        <v>0</v>
      </c>
      <c r="F26" s="1"/>
      <c r="G26" s="1">
        <f t="shared" si="0"/>
        <v>0</v>
      </c>
    </row>
    <row r="27" spans="1:7" ht="15" customHeight="1">
      <c r="A27" s="13" t="s">
        <v>33</v>
      </c>
      <c r="B27" s="14" t="s">
        <v>5</v>
      </c>
      <c r="C27" s="1">
        <f>SUM(C28:C60)</f>
        <v>110682500</v>
      </c>
      <c r="D27" s="1">
        <f>SUM(D28:D60)</f>
        <v>67330600</v>
      </c>
      <c r="E27" s="1">
        <f>SUM(E28:E60)</f>
        <v>178013100</v>
      </c>
      <c r="F27" s="1"/>
      <c r="G27" s="1">
        <f t="shared" si="0"/>
        <v>178013100</v>
      </c>
    </row>
    <row r="28" spans="1:7" ht="25.5">
      <c r="A28" s="13"/>
      <c r="B28" s="15" t="s">
        <v>37</v>
      </c>
      <c r="C28" s="1">
        <v>15642400</v>
      </c>
      <c r="D28" s="1"/>
      <c r="E28" s="1">
        <f aca="true" t="shared" si="1" ref="E28:E49">C28+D28</f>
        <v>15642400</v>
      </c>
      <c r="F28" s="1"/>
      <c r="G28" s="1">
        <f t="shared" si="0"/>
        <v>15642400</v>
      </c>
    </row>
    <row r="29" spans="1:7" ht="25.5">
      <c r="A29" s="13"/>
      <c r="B29" s="18" t="s">
        <v>96</v>
      </c>
      <c r="C29" s="1">
        <v>902000</v>
      </c>
      <c r="D29" s="1">
        <v>180400</v>
      </c>
      <c r="E29" s="1">
        <f t="shared" si="1"/>
        <v>1082400</v>
      </c>
      <c r="F29" s="1"/>
      <c r="G29" s="1">
        <f t="shared" si="0"/>
        <v>1082400</v>
      </c>
    </row>
    <row r="30" spans="1:7" ht="25.5">
      <c r="A30" s="13"/>
      <c r="B30" s="19" t="s">
        <v>139</v>
      </c>
      <c r="C30" s="1">
        <v>541400</v>
      </c>
      <c r="D30" s="1">
        <v>-200</v>
      </c>
      <c r="E30" s="1">
        <f t="shared" si="1"/>
        <v>541200</v>
      </c>
      <c r="F30" s="1"/>
      <c r="G30" s="1">
        <f t="shared" si="0"/>
        <v>541200</v>
      </c>
    </row>
    <row r="31" spans="1:7" ht="38.25">
      <c r="A31" s="13"/>
      <c r="B31" s="18" t="s">
        <v>135</v>
      </c>
      <c r="C31" s="1">
        <v>541200</v>
      </c>
      <c r="D31" s="1">
        <v>180400</v>
      </c>
      <c r="E31" s="1">
        <f t="shared" si="1"/>
        <v>721600</v>
      </c>
      <c r="F31" s="1"/>
      <c r="G31" s="1">
        <f t="shared" si="0"/>
        <v>721600</v>
      </c>
    </row>
    <row r="32" spans="1:7" ht="38.25">
      <c r="A32" s="13"/>
      <c r="B32" s="18" t="s">
        <v>134</v>
      </c>
      <c r="C32" s="1">
        <v>541200</v>
      </c>
      <c r="D32" s="1">
        <v>180400</v>
      </c>
      <c r="E32" s="1">
        <f t="shared" si="1"/>
        <v>721600</v>
      </c>
      <c r="F32" s="1"/>
      <c r="G32" s="1">
        <f t="shared" si="0"/>
        <v>721600</v>
      </c>
    </row>
    <row r="33" spans="1:7" ht="38.25">
      <c r="A33" s="13"/>
      <c r="B33" s="18" t="s">
        <v>131</v>
      </c>
      <c r="C33" s="1">
        <v>30000</v>
      </c>
      <c r="D33" s="1"/>
      <c r="E33" s="1">
        <f t="shared" si="1"/>
        <v>30000</v>
      </c>
      <c r="F33" s="1"/>
      <c r="G33" s="1">
        <f t="shared" si="0"/>
        <v>30000</v>
      </c>
    </row>
    <row r="34" spans="1:7" ht="25.5">
      <c r="A34" s="13"/>
      <c r="B34" s="18" t="s">
        <v>117</v>
      </c>
      <c r="C34" s="1">
        <v>1878600</v>
      </c>
      <c r="D34" s="1">
        <v>1576000</v>
      </c>
      <c r="E34" s="1">
        <f t="shared" si="1"/>
        <v>3454600</v>
      </c>
      <c r="F34" s="1"/>
      <c r="G34" s="1">
        <f t="shared" si="0"/>
        <v>3454600</v>
      </c>
    </row>
    <row r="35" spans="1:7" ht="38.25">
      <c r="A35" s="13"/>
      <c r="B35" s="18" t="s">
        <v>79</v>
      </c>
      <c r="C35" s="1">
        <v>770400</v>
      </c>
      <c r="D35" s="1">
        <v>330200</v>
      </c>
      <c r="E35" s="1">
        <f t="shared" si="1"/>
        <v>1100600</v>
      </c>
      <c r="F35" s="1"/>
      <c r="G35" s="1">
        <f t="shared" si="0"/>
        <v>1100600</v>
      </c>
    </row>
    <row r="36" spans="1:7" ht="30.75" customHeight="1">
      <c r="A36" s="13"/>
      <c r="B36" s="18" t="s">
        <v>130</v>
      </c>
      <c r="C36" s="1">
        <v>330500</v>
      </c>
      <c r="D36" s="1">
        <v>125900</v>
      </c>
      <c r="E36" s="1">
        <f t="shared" si="1"/>
        <v>456400</v>
      </c>
      <c r="F36" s="1"/>
      <c r="G36" s="1">
        <f t="shared" si="0"/>
        <v>456400</v>
      </c>
    </row>
    <row r="37" spans="1:7" ht="44.25" customHeight="1">
      <c r="A37" s="13"/>
      <c r="B37" s="18" t="s">
        <v>121</v>
      </c>
      <c r="C37" s="1">
        <v>0</v>
      </c>
      <c r="D37" s="1">
        <v>23330200</v>
      </c>
      <c r="E37" s="1">
        <f t="shared" si="1"/>
        <v>23330200</v>
      </c>
      <c r="F37" s="1"/>
      <c r="G37" s="1">
        <f t="shared" si="0"/>
        <v>23330200</v>
      </c>
    </row>
    <row r="38" spans="1:7" ht="51">
      <c r="A38" s="13"/>
      <c r="B38" s="18" t="s">
        <v>106</v>
      </c>
      <c r="C38" s="1">
        <v>541400</v>
      </c>
      <c r="D38" s="1">
        <v>35900</v>
      </c>
      <c r="E38" s="1">
        <f t="shared" si="1"/>
        <v>577300</v>
      </c>
      <c r="F38" s="1"/>
      <c r="G38" s="1">
        <f t="shared" si="0"/>
        <v>577300</v>
      </c>
    </row>
    <row r="39" spans="1:7" ht="38.25">
      <c r="A39" s="13"/>
      <c r="B39" s="18" t="s">
        <v>19</v>
      </c>
      <c r="C39" s="1">
        <v>1257400</v>
      </c>
      <c r="D39" s="1">
        <v>34700</v>
      </c>
      <c r="E39" s="1">
        <f t="shared" si="1"/>
        <v>1292100</v>
      </c>
      <c r="F39" s="1"/>
      <c r="G39" s="1">
        <f t="shared" si="0"/>
        <v>1292100</v>
      </c>
    </row>
    <row r="40" spans="1:7" ht="20.25" customHeight="1">
      <c r="A40" s="13"/>
      <c r="B40" s="20" t="s">
        <v>48</v>
      </c>
      <c r="C40" s="1">
        <v>10611700</v>
      </c>
      <c r="D40" s="1"/>
      <c r="E40" s="1">
        <f t="shared" si="1"/>
        <v>10611700</v>
      </c>
      <c r="F40" s="1"/>
      <c r="G40" s="1">
        <f t="shared" si="0"/>
        <v>10611700</v>
      </c>
    </row>
    <row r="41" spans="1:7" ht="25.5">
      <c r="A41" s="13"/>
      <c r="B41" s="18" t="s">
        <v>70</v>
      </c>
      <c r="C41" s="1">
        <v>2112300</v>
      </c>
      <c r="D41" s="1"/>
      <c r="E41" s="1">
        <f t="shared" si="1"/>
        <v>2112300</v>
      </c>
      <c r="F41" s="1"/>
      <c r="G41" s="1">
        <f t="shared" si="0"/>
        <v>2112300</v>
      </c>
    </row>
    <row r="42" spans="1:7" ht="25.5">
      <c r="A42" s="13"/>
      <c r="B42" s="18" t="s">
        <v>69</v>
      </c>
      <c r="C42" s="1">
        <v>260300</v>
      </c>
      <c r="D42" s="1"/>
      <c r="E42" s="1">
        <f t="shared" si="1"/>
        <v>260300</v>
      </c>
      <c r="F42" s="1"/>
      <c r="G42" s="1">
        <f t="shared" si="0"/>
        <v>260300</v>
      </c>
    </row>
    <row r="43" spans="1:7" ht="38.25">
      <c r="A43" s="13"/>
      <c r="B43" s="18" t="s">
        <v>36</v>
      </c>
      <c r="C43" s="1">
        <v>3355900</v>
      </c>
      <c r="D43" s="1">
        <v>-32900</v>
      </c>
      <c r="E43" s="1">
        <f t="shared" si="1"/>
        <v>3323000</v>
      </c>
      <c r="F43" s="1"/>
      <c r="G43" s="1">
        <f t="shared" si="0"/>
        <v>3323000</v>
      </c>
    </row>
    <row r="44" spans="1:7" ht="25.5">
      <c r="A44" s="13"/>
      <c r="B44" s="18" t="s">
        <v>34</v>
      </c>
      <c r="C44" s="1">
        <v>1102200</v>
      </c>
      <c r="D44" s="1"/>
      <c r="E44" s="1">
        <f t="shared" si="1"/>
        <v>1102200</v>
      </c>
      <c r="F44" s="1"/>
      <c r="G44" s="1">
        <f t="shared" si="0"/>
        <v>1102200</v>
      </c>
    </row>
    <row r="45" spans="1:7" ht="38.25" hidden="1">
      <c r="A45" s="13"/>
      <c r="B45" s="7" t="s">
        <v>123</v>
      </c>
      <c r="C45" s="1">
        <v>247400</v>
      </c>
      <c r="D45" s="1">
        <v>-247400</v>
      </c>
      <c r="E45" s="1">
        <f t="shared" si="1"/>
        <v>0</v>
      </c>
      <c r="F45" s="1">
        <v>-247400</v>
      </c>
      <c r="G45" s="1">
        <f t="shared" si="0"/>
        <v>-247400</v>
      </c>
    </row>
    <row r="46" spans="1:7" ht="31.5" customHeight="1">
      <c r="A46" s="13"/>
      <c r="B46" s="7" t="s">
        <v>122</v>
      </c>
      <c r="C46" s="1">
        <v>0</v>
      </c>
      <c r="D46" s="1">
        <f>5500000+5250000+740000</f>
        <v>11490000</v>
      </c>
      <c r="E46" s="1">
        <f t="shared" si="1"/>
        <v>11490000</v>
      </c>
      <c r="F46" s="1"/>
      <c r="G46" s="1">
        <f t="shared" si="0"/>
        <v>11490000</v>
      </c>
    </row>
    <row r="47" spans="1:7" ht="43.5" customHeight="1">
      <c r="A47" s="13"/>
      <c r="B47" s="7" t="s">
        <v>82</v>
      </c>
      <c r="C47" s="1">
        <v>867100</v>
      </c>
      <c r="D47" s="1"/>
      <c r="E47" s="1">
        <f t="shared" si="1"/>
        <v>867100</v>
      </c>
      <c r="F47" s="1"/>
      <c r="G47" s="1">
        <f t="shared" si="0"/>
        <v>867100</v>
      </c>
    </row>
    <row r="48" spans="1:7" ht="25.5">
      <c r="A48" s="13"/>
      <c r="B48" s="18" t="s">
        <v>67</v>
      </c>
      <c r="C48" s="1">
        <v>964700</v>
      </c>
      <c r="D48" s="1"/>
      <c r="E48" s="1">
        <f t="shared" si="1"/>
        <v>964700</v>
      </c>
      <c r="F48" s="1"/>
      <c r="G48" s="1">
        <f t="shared" si="0"/>
        <v>964700</v>
      </c>
    </row>
    <row r="49" spans="1:7" ht="38.25">
      <c r="A49" s="13"/>
      <c r="B49" s="18" t="s">
        <v>120</v>
      </c>
      <c r="C49" s="1">
        <v>0</v>
      </c>
      <c r="D49" s="1">
        <v>1765600</v>
      </c>
      <c r="E49" s="1">
        <f t="shared" si="1"/>
        <v>1765600</v>
      </c>
      <c r="F49" s="1"/>
      <c r="G49" s="1">
        <f t="shared" si="0"/>
        <v>1765600</v>
      </c>
    </row>
    <row r="50" spans="1:7" ht="38.25">
      <c r="A50" s="13"/>
      <c r="B50" s="18" t="s">
        <v>68</v>
      </c>
      <c r="C50" s="1">
        <v>6481800</v>
      </c>
      <c r="D50" s="1">
        <v>980300</v>
      </c>
      <c r="E50" s="1">
        <v>7462100</v>
      </c>
      <c r="F50" s="1"/>
      <c r="G50" s="1">
        <f t="shared" si="0"/>
        <v>7462100</v>
      </c>
    </row>
    <row r="51" spans="1:7" ht="25.5">
      <c r="A51" s="13"/>
      <c r="B51" s="7" t="s">
        <v>83</v>
      </c>
      <c r="C51" s="1">
        <v>0</v>
      </c>
      <c r="D51" s="1">
        <v>25767500</v>
      </c>
      <c r="E51" s="1">
        <v>25767500</v>
      </c>
      <c r="F51" s="1"/>
      <c r="G51" s="1">
        <f t="shared" si="0"/>
        <v>25767500</v>
      </c>
    </row>
    <row r="52" spans="1:7" ht="51">
      <c r="A52" s="13"/>
      <c r="B52" s="7" t="s">
        <v>115</v>
      </c>
      <c r="C52" s="1">
        <v>0</v>
      </c>
      <c r="D52" s="1">
        <v>7222500</v>
      </c>
      <c r="E52" s="1">
        <f aca="true" t="shared" si="2" ref="E52:E60">C52+D52</f>
        <v>7222500</v>
      </c>
      <c r="F52" s="1"/>
      <c r="G52" s="1">
        <f t="shared" si="0"/>
        <v>7222500</v>
      </c>
    </row>
    <row r="53" spans="1:7" ht="51" hidden="1">
      <c r="A53" s="13"/>
      <c r="B53" s="18" t="s">
        <v>65</v>
      </c>
      <c r="C53" s="1">
        <v>3078000</v>
      </c>
      <c r="D53" s="1">
        <v>-3078000</v>
      </c>
      <c r="E53" s="1">
        <f t="shared" si="2"/>
        <v>0</v>
      </c>
      <c r="F53" s="1"/>
      <c r="G53" s="1">
        <f t="shared" si="0"/>
        <v>0</v>
      </c>
    </row>
    <row r="54" spans="1:7" ht="51">
      <c r="A54" s="13"/>
      <c r="B54" s="7" t="s">
        <v>116</v>
      </c>
      <c r="C54" s="1">
        <v>0</v>
      </c>
      <c r="D54" s="1">
        <v>9500000</v>
      </c>
      <c r="E54" s="1">
        <f t="shared" si="2"/>
        <v>9500000</v>
      </c>
      <c r="F54" s="1"/>
      <c r="G54" s="1">
        <f t="shared" si="0"/>
        <v>9500000</v>
      </c>
    </row>
    <row r="55" spans="1:7" ht="12.75">
      <c r="A55" s="13"/>
      <c r="B55" s="18" t="s">
        <v>118</v>
      </c>
      <c r="C55" s="1">
        <v>299000</v>
      </c>
      <c r="D55" s="1">
        <v>79000</v>
      </c>
      <c r="E55" s="1">
        <f t="shared" si="2"/>
        <v>378000</v>
      </c>
      <c r="F55" s="1"/>
      <c r="G55" s="1">
        <f t="shared" si="0"/>
        <v>378000</v>
      </c>
    </row>
    <row r="56" spans="1:7" ht="25.5" hidden="1">
      <c r="A56" s="13"/>
      <c r="B56" s="27" t="s">
        <v>84</v>
      </c>
      <c r="C56" s="28">
        <v>14391900</v>
      </c>
      <c r="D56" s="28">
        <v>-14391900</v>
      </c>
      <c r="E56" s="28">
        <f t="shared" si="2"/>
        <v>0</v>
      </c>
      <c r="F56" s="28"/>
      <c r="G56" s="28">
        <f t="shared" si="0"/>
        <v>0</v>
      </c>
    </row>
    <row r="57" spans="1:7" ht="25.5" hidden="1">
      <c r="A57" s="13"/>
      <c r="B57" s="29" t="s">
        <v>71</v>
      </c>
      <c r="C57" s="28">
        <v>225000</v>
      </c>
      <c r="D57" s="28">
        <v>-225000</v>
      </c>
      <c r="E57" s="28">
        <f t="shared" si="2"/>
        <v>0</v>
      </c>
      <c r="F57" s="28"/>
      <c r="G57" s="28">
        <f t="shared" si="0"/>
        <v>0</v>
      </c>
    </row>
    <row r="58" spans="1:7" ht="12.75">
      <c r="A58" s="13"/>
      <c r="B58" s="18" t="s">
        <v>66</v>
      </c>
      <c r="C58" s="1">
        <v>43435700</v>
      </c>
      <c r="D58" s="1"/>
      <c r="E58" s="1">
        <f t="shared" si="2"/>
        <v>43435700</v>
      </c>
      <c r="F58" s="1"/>
      <c r="G58" s="1">
        <f t="shared" si="0"/>
        <v>43435700</v>
      </c>
    </row>
    <row r="59" spans="1:7" ht="25.5" hidden="1">
      <c r="A59" s="13"/>
      <c r="B59" s="18" t="s">
        <v>105</v>
      </c>
      <c r="C59" s="1">
        <v>273000</v>
      </c>
      <c r="D59" s="1">
        <v>-273000</v>
      </c>
      <c r="E59" s="1">
        <f t="shared" si="2"/>
        <v>0</v>
      </c>
      <c r="F59" s="1"/>
      <c r="G59" s="1">
        <f t="shared" si="0"/>
        <v>0</v>
      </c>
    </row>
    <row r="60" spans="1:7" ht="25.5">
      <c r="A60" s="13"/>
      <c r="B60" s="18" t="s">
        <v>119</v>
      </c>
      <c r="C60" s="1">
        <v>0</v>
      </c>
      <c r="D60" s="1">
        <v>2800000</v>
      </c>
      <c r="E60" s="1">
        <f t="shared" si="2"/>
        <v>2800000</v>
      </c>
      <c r="F60" s="1"/>
      <c r="G60" s="1">
        <f t="shared" si="0"/>
        <v>2800000</v>
      </c>
    </row>
    <row r="61" spans="1:7" ht="21.75" customHeight="1">
      <c r="A61" s="11" t="s">
        <v>26</v>
      </c>
      <c r="B61" s="12" t="s">
        <v>110</v>
      </c>
      <c r="C61" s="6">
        <f>C62+C63+C64+C94+C95+C96+C97+C98+C99+C100+C101</f>
        <v>1225060900</v>
      </c>
      <c r="D61" s="6">
        <f>D62+D63+D64+D94+D95+D96+D97+D98+D99+D100+D101</f>
        <v>8582900</v>
      </c>
      <c r="E61" s="6">
        <f>E62+E63+E64+E94+E95+E96+E97+E98+E99+E100+E101</f>
        <v>1233643800</v>
      </c>
      <c r="F61" s="6">
        <f>F62+F63+F64+F94+F95+F96+F97+F98+F99+F100+F101</f>
        <v>0</v>
      </c>
      <c r="G61" s="6">
        <f t="shared" si="0"/>
        <v>1233643800</v>
      </c>
    </row>
    <row r="62" spans="1:7" ht="44.25" customHeight="1">
      <c r="A62" s="13" t="s">
        <v>27</v>
      </c>
      <c r="B62" s="14" t="s">
        <v>59</v>
      </c>
      <c r="C62" s="1">
        <v>1328400</v>
      </c>
      <c r="D62" s="1"/>
      <c r="E62" s="1">
        <f>C62+D62</f>
        <v>1328400</v>
      </c>
      <c r="F62" s="1"/>
      <c r="G62" s="1">
        <f t="shared" si="0"/>
        <v>1328400</v>
      </c>
    </row>
    <row r="63" spans="1:7" ht="25.5">
      <c r="A63" s="13" t="s">
        <v>28</v>
      </c>
      <c r="B63" s="14" t="s">
        <v>60</v>
      </c>
      <c r="C63" s="1">
        <v>8203000</v>
      </c>
      <c r="D63" s="1"/>
      <c r="E63" s="1">
        <f>C63+D63</f>
        <v>8203000</v>
      </c>
      <c r="F63" s="1"/>
      <c r="G63" s="1">
        <f t="shared" si="0"/>
        <v>8203000</v>
      </c>
    </row>
    <row r="64" spans="1:7" ht="25.5">
      <c r="A64" s="13" t="s">
        <v>29</v>
      </c>
      <c r="B64" s="14" t="s">
        <v>95</v>
      </c>
      <c r="C64" s="1">
        <f>SUM(C65:C93)</f>
        <v>1134279500</v>
      </c>
      <c r="D64" s="1">
        <f>SUM(D65:D93)</f>
        <v>689900</v>
      </c>
      <c r="E64" s="1">
        <f>SUM(E65:E93)</f>
        <v>1134969400</v>
      </c>
      <c r="F64" s="1"/>
      <c r="G64" s="1">
        <f t="shared" si="0"/>
        <v>1134969400</v>
      </c>
    </row>
    <row r="65" spans="1:7" ht="51">
      <c r="A65" s="13"/>
      <c r="B65" s="15" t="s">
        <v>100</v>
      </c>
      <c r="C65" s="1">
        <v>19600</v>
      </c>
      <c r="D65" s="1"/>
      <c r="E65" s="1">
        <f aca="true" t="shared" si="3" ref="E65:E100">C65+D65</f>
        <v>19600</v>
      </c>
      <c r="F65" s="1"/>
      <c r="G65" s="1">
        <f t="shared" si="0"/>
        <v>19600</v>
      </c>
    </row>
    <row r="66" spans="1:7" ht="38.25">
      <c r="A66" s="13"/>
      <c r="B66" s="15" t="s">
        <v>38</v>
      </c>
      <c r="C66" s="1">
        <v>19400</v>
      </c>
      <c r="D66" s="1"/>
      <c r="E66" s="1">
        <f t="shared" si="3"/>
        <v>19400</v>
      </c>
      <c r="F66" s="1"/>
      <c r="G66" s="1">
        <f t="shared" si="0"/>
        <v>19400</v>
      </c>
    </row>
    <row r="67" spans="1:7" ht="37.5" customHeight="1">
      <c r="A67" s="13"/>
      <c r="B67" s="15" t="s">
        <v>39</v>
      </c>
      <c r="C67" s="1">
        <v>113700</v>
      </c>
      <c r="D67" s="1"/>
      <c r="E67" s="1">
        <f t="shared" si="3"/>
        <v>113700</v>
      </c>
      <c r="F67" s="1"/>
      <c r="G67" s="1">
        <f t="shared" si="0"/>
        <v>113700</v>
      </c>
    </row>
    <row r="68" spans="1:7" ht="38.25">
      <c r="A68" s="13"/>
      <c r="B68" s="15" t="s">
        <v>99</v>
      </c>
      <c r="C68" s="1">
        <v>17353200</v>
      </c>
      <c r="D68" s="1"/>
      <c r="E68" s="1">
        <f t="shared" si="3"/>
        <v>17353200</v>
      </c>
      <c r="F68" s="1"/>
      <c r="G68" s="1">
        <f t="shared" si="0"/>
        <v>17353200</v>
      </c>
    </row>
    <row r="69" spans="1:7" ht="25.5">
      <c r="A69" s="13"/>
      <c r="B69" s="21" t="s">
        <v>46</v>
      </c>
      <c r="C69" s="1">
        <v>191093500</v>
      </c>
      <c r="D69" s="1"/>
      <c r="E69" s="1">
        <f t="shared" si="3"/>
        <v>191093500</v>
      </c>
      <c r="F69" s="1"/>
      <c r="G69" s="1">
        <f t="shared" si="0"/>
        <v>191093500</v>
      </c>
    </row>
    <row r="70" spans="1:7" ht="12.75">
      <c r="A70" s="13"/>
      <c r="B70" s="21" t="s">
        <v>20</v>
      </c>
      <c r="C70" s="1">
        <v>6356900</v>
      </c>
      <c r="D70" s="1"/>
      <c r="E70" s="1">
        <f t="shared" si="3"/>
        <v>6356900</v>
      </c>
      <c r="F70" s="1"/>
      <c r="G70" s="1">
        <f t="shared" si="0"/>
        <v>6356900</v>
      </c>
    </row>
    <row r="71" spans="1:7" ht="25.5">
      <c r="A71" s="13"/>
      <c r="B71" s="15" t="s">
        <v>18</v>
      </c>
      <c r="C71" s="1">
        <v>17732000</v>
      </c>
      <c r="D71" s="1"/>
      <c r="E71" s="1">
        <f t="shared" si="3"/>
        <v>17732000</v>
      </c>
      <c r="F71" s="1"/>
      <c r="G71" s="1">
        <f t="shared" si="0"/>
        <v>17732000</v>
      </c>
    </row>
    <row r="72" spans="1:7" ht="25.5">
      <c r="A72" s="13"/>
      <c r="B72" s="15" t="s">
        <v>1</v>
      </c>
      <c r="C72" s="1">
        <v>1775400</v>
      </c>
      <c r="D72" s="1"/>
      <c r="E72" s="1">
        <f t="shared" si="3"/>
        <v>1775400</v>
      </c>
      <c r="F72" s="1"/>
      <c r="G72" s="1">
        <f t="shared" si="0"/>
        <v>1775400</v>
      </c>
    </row>
    <row r="73" spans="1:7" ht="38.25">
      <c r="A73" s="13"/>
      <c r="B73" s="15" t="s">
        <v>13</v>
      </c>
      <c r="C73" s="1">
        <v>42400</v>
      </c>
      <c r="D73" s="1"/>
      <c r="E73" s="1">
        <f t="shared" si="3"/>
        <v>42400</v>
      </c>
      <c r="F73" s="1"/>
      <c r="G73" s="1">
        <f t="shared" si="0"/>
        <v>42400</v>
      </c>
    </row>
    <row r="74" spans="1:7" ht="12.75">
      <c r="A74" s="13"/>
      <c r="B74" s="15" t="s">
        <v>14</v>
      </c>
      <c r="C74" s="1">
        <v>1461100</v>
      </c>
      <c r="D74" s="1"/>
      <c r="E74" s="1">
        <f t="shared" si="3"/>
        <v>1461100</v>
      </c>
      <c r="F74" s="1"/>
      <c r="G74" s="1">
        <f t="shared" si="0"/>
        <v>1461100</v>
      </c>
    </row>
    <row r="75" spans="1:7" ht="63.75">
      <c r="A75" s="13"/>
      <c r="B75" s="19" t="s">
        <v>61</v>
      </c>
      <c r="C75" s="1">
        <v>71781500</v>
      </c>
      <c r="D75" s="1"/>
      <c r="E75" s="1">
        <f t="shared" si="3"/>
        <v>71781500</v>
      </c>
      <c r="F75" s="1"/>
      <c r="G75" s="1">
        <f aca="true" t="shared" si="4" ref="G75:G110">F75+E75</f>
        <v>71781500</v>
      </c>
    </row>
    <row r="76" spans="1:7" ht="12.75">
      <c r="A76" s="13"/>
      <c r="B76" s="15" t="s">
        <v>4</v>
      </c>
      <c r="C76" s="1">
        <v>4241100</v>
      </c>
      <c r="D76" s="1"/>
      <c r="E76" s="1">
        <f t="shared" si="3"/>
        <v>4241100</v>
      </c>
      <c r="F76" s="1"/>
      <c r="G76" s="1">
        <f t="shared" si="4"/>
        <v>4241100</v>
      </c>
    </row>
    <row r="77" spans="1:7" ht="63.75">
      <c r="A77" s="13"/>
      <c r="B77" s="18" t="s">
        <v>102</v>
      </c>
      <c r="C77" s="1">
        <v>9046500</v>
      </c>
      <c r="D77" s="1"/>
      <c r="E77" s="1">
        <f t="shared" si="3"/>
        <v>9046500</v>
      </c>
      <c r="F77" s="1"/>
      <c r="G77" s="1">
        <f t="shared" si="4"/>
        <v>9046500</v>
      </c>
    </row>
    <row r="78" spans="1:7" ht="51">
      <c r="A78" s="13"/>
      <c r="B78" s="19" t="s">
        <v>62</v>
      </c>
      <c r="C78" s="1">
        <v>345318900</v>
      </c>
      <c r="D78" s="1"/>
      <c r="E78" s="1">
        <f t="shared" si="3"/>
        <v>345318900</v>
      </c>
      <c r="F78" s="1"/>
      <c r="G78" s="1">
        <f t="shared" si="4"/>
        <v>345318900</v>
      </c>
    </row>
    <row r="79" spans="1:7" ht="25.5">
      <c r="A79" s="13"/>
      <c r="B79" s="20" t="s">
        <v>8</v>
      </c>
      <c r="C79" s="1">
        <v>165300</v>
      </c>
      <c r="D79" s="1"/>
      <c r="E79" s="1">
        <f t="shared" si="3"/>
        <v>165300</v>
      </c>
      <c r="F79" s="1"/>
      <c r="G79" s="1">
        <f t="shared" si="4"/>
        <v>165300</v>
      </c>
    </row>
    <row r="80" spans="1:7" ht="33" customHeight="1">
      <c r="A80" s="13"/>
      <c r="B80" s="15" t="s">
        <v>40</v>
      </c>
      <c r="C80" s="1">
        <v>6777000</v>
      </c>
      <c r="D80" s="1"/>
      <c r="E80" s="1">
        <f t="shared" si="3"/>
        <v>6777000</v>
      </c>
      <c r="F80" s="1"/>
      <c r="G80" s="1">
        <f t="shared" si="4"/>
        <v>6777000</v>
      </c>
    </row>
    <row r="81" spans="1:7" ht="25.5">
      <c r="A81" s="13"/>
      <c r="B81" s="15" t="s">
        <v>0</v>
      </c>
      <c r="C81" s="1">
        <v>396900</v>
      </c>
      <c r="D81" s="1"/>
      <c r="E81" s="1">
        <f t="shared" si="3"/>
        <v>396900</v>
      </c>
      <c r="F81" s="1"/>
      <c r="G81" s="1">
        <f t="shared" si="4"/>
        <v>396900</v>
      </c>
    </row>
    <row r="82" spans="1:7" ht="178.5">
      <c r="A82" s="13"/>
      <c r="B82" s="19" t="s">
        <v>41</v>
      </c>
      <c r="C82" s="1">
        <v>167800</v>
      </c>
      <c r="D82" s="1"/>
      <c r="E82" s="1">
        <f t="shared" si="3"/>
        <v>167800</v>
      </c>
      <c r="F82" s="1"/>
      <c r="G82" s="1">
        <f t="shared" si="4"/>
        <v>167800</v>
      </c>
    </row>
    <row r="83" spans="1:7" ht="25.5">
      <c r="A83" s="13"/>
      <c r="B83" s="15" t="s">
        <v>11</v>
      </c>
      <c r="C83" s="1">
        <v>2274600</v>
      </c>
      <c r="D83" s="1"/>
      <c r="E83" s="1">
        <f t="shared" si="3"/>
        <v>2274600</v>
      </c>
      <c r="F83" s="1"/>
      <c r="G83" s="1">
        <f t="shared" si="4"/>
        <v>2274600</v>
      </c>
    </row>
    <row r="84" spans="1:7" ht="12.75">
      <c r="A84" s="13"/>
      <c r="B84" s="15" t="s">
        <v>16</v>
      </c>
      <c r="C84" s="1">
        <v>887900</v>
      </c>
      <c r="D84" s="1"/>
      <c r="E84" s="1">
        <f t="shared" si="3"/>
        <v>887900</v>
      </c>
      <c r="F84" s="1"/>
      <c r="G84" s="1">
        <f t="shared" si="4"/>
        <v>887900</v>
      </c>
    </row>
    <row r="85" spans="1:7" ht="38.25">
      <c r="A85" s="13"/>
      <c r="B85" s="15" t="s">
        <v>63</v>
      </c>
      <c r="C85" s="1">
        <v>559700</v>
      </c>
      <c r="D85" s="1"/>
      <c r="E85" s="1">
        <f t="shared" si="3"/>
        <v>559700</v>
      </c>
      <c r="F85" s="1"/>
      <c r="G85" s="1">
        <f t="shared" si="4"/>
        <v>559700</v>
      </c>
    </row>
    <row r="86" spans="1:7" ht="38.25">
      <c r="A86" s="13"/>
      <c r="B86" s="20" t="s">
        <v>15</v>
      </c>
      <c r="C86" s="1">
        <v>435478700</v>
      </c>
      <c r="D86" s="1"/>
      <c r="E86" s="1">
        <f t="shared" si="3"/>
        <v>435478700</v>
      </c>
      <c r="F86" s="1"/>
      <c r="G86" s="1">
        <f t="shared" si="4"/>
        <v>435478700</v>
      </c>
    </row>
    <row r="87" spans="1:7" ht="51">
      <c r="A87" s="13"/>
      <c r="B87" s="19" t="s">
        <v>42</v>
      </c>
      <c r="C87" s="1">
        <v>923300</v>
      </c>
      <c r="D87" s="1"/>
      <c r="E87" s="1">
        <f t="shared" si="3"/>
        <v>923300</v>
      </c>
      <c r="F87" s="1"/>
      <c r="G87" s="1">
        <f t="shared" si="4"/>
        <v>923300</v>
      </c>
    </row>
    <row r="88" spans="1:7" ht="63.75">
      <c r="A88" s="13"/>
      <c r="B88" s="19" t="s">
        <v>85</v>
      </c>
      <c r="C88" s="1">
        <v>6853200</v>
      </c>
      <c r="D88" s="1"/>
      <c r="E88" s="1">
        <f t="shared" si="3"/>
        <v>6853200</v>
      </c>
      <c r="F88" s="1"/>
      <c r="G88" s="1">
        <f t="shared" si="4"/>
        <v>6853200</v>
      </c>
    </row>
    <row r="89" spans="1:7" ht="38.25">
      <c r="A89" s="13"/>
      <c r="B89" s="7" t="s">
        <v>86</v>
      </c>
      <c r="C89" s="1">
        <v>12161500</v>
      </c>
      <c r="D89" s="1"/>
      <c r="E89" s="1">
        <f t="shared" si="3"/>
        <v>12161500</v>
      </c>
      <c r="F89" s="1"/>
      <c r="G89" s="1">
        <f t="shared" si="4"/>
        <v>12161500</v>
      </c>
    </row>
    <row r="90" spans="1:7" ht="114.75">
      <c r="A90" s="13"/>
      <c r="B90" s="22" t="s">
        <v>87</v>
      </c>
      <c r="C90" s="1">
        <v>144300</v>
      </c>
      <c r="D90" s="1"/>
      <c r="E90" s="1">
        <f t="shared" si="3"/>
        <v>144300</v>
      </c>
      <c r="F90" s="1"/>
      <c r="G90" s="1">
        <f t="shared" si="4"/>
        <v>144300</v>
      </c>
    </row>
    <row r="91" spans="1:7" ht="102">
      <c r="A91" s="13"/>
      <c r="B91" s="22" t="s">
        <v>88</v>
      </c>
      <c r="C91" s="1">
        <v>130800</v>
      </c>
      <c r="D91" s="1"/>
      <c r="E91" s="1">
        <f t="shared" si="3"/>
        <v>130800</v>
      </c>
      <c r="F91" s="1"/>
      <c r="G91" s="1">
        <f t="shared" si="4"/>
        <v>130800</v>
      </c>
    </row>
    <row r="92" spans="1:7" ht="76.5">
      <c r="A92" s="13"/>
      <c r="B92" s="22" t="s">
        <v>124</v>
      </c>
      <c r="C92" s="1">
        <v>600000</v>
      </c>
      <c r="D92" s="1"/>
      <c r="E92" s="1">
        <f t="shared" si="3"/>
        <v>600000</v>
      </c>
      <c r="F92" s="1"/>
      <c r="G92" s="1">
        <f t="shared" si="4"/>
        <v>600000</v>
      </c>
    </row>
    <row r="93" spans="1:7" ht="102">
      <c r="A93" s="13"/>
      <c r="B93" s="22" t="s">
        <v>101</v>
      </c>
      <c r="C93" s="1">
        <v>403300</v>
      </c>
      <c r="D93" s="1">
        <v>689900</v>
      </c>
      <c r="E93" s="1">
        <f t="shared" si="3"/>
        <v>1093200</v>
      </c>
      <c r="F93" s="1"/>
      <c r="G93" s="1">
        <f t="shared" si="4"/>
        <v>1093200</v>
      </c>
    </row>
    <row r="94" spans="1:7" ht="63.75">
      <c r="A94" s="13" t="s">
        <v>21</v>
      </c>
      <c r="B94" s="18" t="s">
        <v>89</v>
      </c>
      <c r="C94" s="1">
        <v>21516100</v>
      </c>
      <c r="D94" s="1"/>
      <c r="E94" s="1">
        <f t="shared" si="3"/>
        <v>21516100</v>
      </c>
      <c r="F94" s="1"/>
      <c r="G94" s="1">
        <f t="shared" si="4"/>
        <v>21516100</v>
      </c>
    </row>
    <row r="95" spans="1:7" ht="51">
      <c r="A95" s="13" t="s">
        <v>22</v>
      </c>
      <c r="B95" s="26" t="s">
        <v>44</v>
      </c>
      <c r="C95" s="1">
        <v>15650500</v>
      </c>
      <c r="D95" s="1">
        <v>500800</v>
      </c>
      <c r="E95" s="1">
        <f t="shared" si="3"/>
        <v>16151300</v>
      </c>
      <c r="F95" s="1"/>
      <c r="G95" s="1">
        <f t="shared" si="4"/>
        <v>16151300</v>
      </c>
    </row>
    <row r="96" spans="1:7" ht="46.5" customHeight="1">
      <c r="A96" s="13" t="s">
        <v>23</v>
      </c>
      <c r="B96" s="31" t="s">
        <v>143</v>
      </c>
      <c r="C96" s="1">
        <v>7826400</v>
      </c>
      <c r="D96" s="1">
        <v>5217700</v>
      </c>
      <c r="E96" s="1">
        <f t="shared" si="3"/>
        <v>13044100</v>
      </c>
      <c r="F96" s="1"/>
      <c r="G96" s="1">
        <f t="shared" si="4"/>
        <v>13044100</v>
      </c>
    </row>
    <row r="97" spans="1:7" ht="38.25">
      <c r="A97" s="13" t="s">
        <v>24</v>
      </c>
      <c r="B97" s="14" t="s">
        <v>45</v>
      </c>
      <c r="C97" s="1">
        <v>5204900</v>
      </c>
      <c r="D97" s="1"/>
      <c r="E97" s="1">
        <f t="shared" si="3"/>
        <v>5204900</v>
      </c>
      <c r="F97" s="1"/>
      <c r="G97" s="1">
        <f t="shared" si="4"/>
        <v>5204900</v>
      </c>
    </row>
    <row r="98" spans="1:7" ht="25.5">
      <c r="A98" s="13" t="s">
        <v>25</v>
      </c>
      <c r="B98" s="14" t="s">
        <v>94</v>
      </c>
      <c r="C98" s="1">
        <v>30983500</v>
      </c>
      <c r="D98" s="1"/>
      <c r="E98" s="1">
        <f t="shared" si="3"/>
        <v>30983500</v>
      </c>
      <c r="F98" s="1"/>
      <c r="G98" s="1">
        <f t="shared" si="4"/>
        <v>30983500</v>
      </c>
    </row>
    <row r="99" spans="1:7" ht="25.5">
      <c r="A99" s="13" t="s">
        <v>107</v>
      </c>
      <c r="B99" s="14" t="s">
        <v>58</v>
      </c>
      <c r="C99" s="1">
        <v>0</v>
      </c>
      <c r="D99" s="1">
        <v>2174500</v>
      </c>
      <c r="E99" s="1">
        <f t="shared" si="3"/>
        <v>2174500</v>
      </c>
      <c r="F99" s="1"/>
      <c r="G99" s="1">
        <f t="shared" si="4"/>
        <v>2174500</v>
      </c>
    </row>
    <row r="100" spans="1:7" ht="38.25">
      <c r="A100" s="13" t="s">
        <v>49</v>
      </c>
      <c r="B100" s="14" t="s">
        <v>111</v>
      </c>
      <c r="C100" s="1">
        <v>1100</v>
      </c>
      <c r="D100" s="1"/>
      <c r="E100" s="1">
        <f t="shared" si="3"/>
        <v>1100</v>
      </c>
      <c r="F100" s="1"/>
      <c r="G100" s="1">
        <f t="shared" si="4"/>
        <v>1100</v>
      </c>
    </row>
    <row r="101" spans="1:7" ht="18.75" customHeight="1">
      <c r="A101" s="13" t="s">
        <v>90</v>
      </c>
      <c r="B101" s="23" t="s">
        <v>92</v>
      </c>
      <c r="C101" s="1">
        <f>SUM(C102:C103)</f>
        <v>67500</v>
      </c>
      <c r="D101" s="1">
        <f>SUM(D102:D103)</f>
        <v>0</v>
      </c>
      <c r="E101" s="1">
        <f>SUM(E102:E103)</f>
        <v>67500</v>
      </c>
      <c r="F101" s="1">
        <f>SUM(F102:F103)</f>
        <v>0</v>
      </c>
      <c r="G101" s="1">
        <f t="shared" si="4"/>
        <v>67500</v>
      </c>
    </row>
    <row r="102" spans="1:7" ht="38.25">
      <c r="A102" s="15"/>
      <c r="B102" s="23" t="s">
        <v>43</v>
      </c>
      <c r="C102" s="1">
        <v>67400</v>
      </c>
      <c r="D102" s="1"/>
      <c r="E102" s="1">
        <f>C102+D102</f>
        <v>67400</v>
      </c>
      <c r="F102" s="1"/>
      <c r="G102" s="1">
        <f t="shared" si="4"/>
        <v>67400</v>
      </c>
    </row>
    <row r="103" spans="1:7" ht="25.5">
      <c r="A103" s="15"/>
      <c r="B103" s="23" t="s">
        <v>91</v>
      </c>
      <c r="C103" s="1">
        <v>100</v>
      </c>
      <c r="D103" s="1"/>
      <c r="E103" s="1">
        <f>C103+D103</f>
        <v>100</v>
      </c>
      <c r="F103" s="1"/>
      <c r="G103" s="1">
        <f t="shared" si="4"/>
        <v>100</v>
      </c>
    </row>
    <row r="104" spans="1:7" ht="21" customHeight="1">
      <c r="A104" s="24" t="s">
        <v>73</v>
      </c>
      <c r="B104" s="12" t="s">
        <v>113</v>
      </c>
      <c r="C104" s="6">
        <f>SUM(C105:C107)</f>
        <v>33641500</v>
      </c>
      <c r="D104" s="6">
        <f>SUM(D105:D107)</f>
        <v>318200</v>
      </c>
      <c r="E104" s="6">
        <f>SUM(E105:E107)</f>
        <v>33959700</v>
      </c>
      <c r="F104" s="6">
        <f>SUM(F105:F107)</f>
        <v>0</v>
      </c>
      <c r="G104" s="6">
        <f t="shared" si="4"/>
        <v>33959700</v>
      </c>
    </row>
    <row r="105" spans="1:7" ht="51">
      <c r="A105" s="25" t="s">
        <v>97</v>
      </c>
      <c r="B105" s="23" t="s">
        <v>98</v>
      </c>
      <c r="C105" s="1">
        <v>1881900</v>
      </c>
      <c r="D105" s="1">
        <v>300</v>
      </c>
      <c r="E105" s="1">
        <f>C105+D105</f>
        <v>1882200</v>
      </c>
      <c r="F105" s="1"/>
      <c r="G105" s="1">
        <f t="shared" si="4"/>
        <v>1882200</v>
      </c>
    </row>
    <row r="106" spans="1:7" ht="76.5">
      <c r="A106" s="25" t="s">
        <v>74</v>
      </c>
      <c r="B106" s="14" t="s">
        <v>112</v>
      </c>
      <c r="C106" s="1">
        <v>20572900</v>
      </c>
      <c r="D106" s="1"/>
      <c r="E106" s="1">
        <f>C106+D106</f>
        <v>20572900</v>
      </c>
      <c r="F106" s="1"/>
      <c r="G106" s="1">
        <f t="shared" si="4"/>
        <v>20572900</v>
      </c>
    </row>
    <row r="107" spans="1:7" ht="12.75">
      <c r="A107" s="25" t="s">
        <v>75</v>
      </c>
      <c r="B107" s="14" t="s">
        <v>76</v>
      </c>
      <c r="C107" s="1">
        <f>SUM(C108:C110)</f>
        <v>11186700</v>
      </c>
      <c r="D107" s="1">
        <f>SUM(D108:D110)</f>
        <v>317900</v>
      </c>
      <c r="E107" s="1">
        <f>SUM(E108:E110)</f>
        <v>11504600</v>
      </c>
      <c r="F107" s="1">
        <f>SUM(F108:F110)</f>
        <v>0</v>
      </c>
      <c r="G107" s="1">
        <f t="shared" si="4"/>
        <v>11504600</v>
      </c>
    </row>
    <row r="108" spans="1:7" ht="12.75">
      <c r="A108" s="4"/>
      <c r="B108" s="23" t="s">
        <v>93</v>
      </c>
      <c r="C108" s="1">
        <v>1550900</v>
      </c>
      <c r="D108" s="1"/>
      <c r="E108" s="1">
        <f>C108+D108</f>
        <v>1550900</v>
      </c>
      <c r="F108" s="1"/>
      <c r="G108" s="1">
        <f t="shared" si="4"/>
        <v>1550900</v>
      </c>
    </row>
    <row r="109" spans="1:7" ht="51">
      <c r="A109" s="4"/>
      <c r="B109" s="23" t="s">
        <v>103</v>
      </c>
      <c r="C109" s="1">
        <v>300000</v>
      </c>
      <c r="D109" s="1"/>
      <c r="E109" s="1">
        <f>C109+D109</f>
        <v>300000</v>
      </c>
      <c r="F109" s="1"/>
      <c r="G109" s="1">
        <f t="shared" si="4"/>
        <v>300000</v>
      </c>
    </row>
    <row r="110" spans="1:7" ht="25.5">
      <c r="A110" s="4"/>
      <c r="B110" s="23" t="s">
        <v>104</v>
      </c>
      <c r="C110" s="1">
        <v>9335800</v>
      </c>
      <c r="D110" s="1">
        <v>317900</v>
      </c>
      <c r="E110" s="1">
        <f>C110+D110</f>
        <v>9653700</v>
      </c>
      <c r="F110" s="1"/>
      <c r="G110" s="1">
        <f t="shared" si="4"/>
        <v>9653700</v>
      </c>
    </row>
    <row r="117" ht="12.75" customHeight="1" hidden="1"/>
  </sheetData>
  <sheetProtection/>
  <mergeCells count="8">
    <mergeCell ref="A7:A8"/>
    <mergeCell ref="B7:B8"/>
    <mergeCell ref="D7:D8"/>
    <mergeCell ref="A5:G5"/>
    <mergeCell ref="F7:F8"/>
    <mergeCell ref="G7:G8"/>
    <mergeCell ref="C7:C8"/>
    <mergeCell ref="E7:E8"/>
  </mergeCells>
  <printOptions horizontalCentered="1"/>
  <pageMargins left="0.5905511811023623" right="0.1968503937007874" top="0.47" bottom="0.1968503937007874" header="0" footer="0"/>
  <pageSetup fitToHeight="0" horizontalDpi="600" verticalDpi="600" orientation="portrait" paperSize="9" scale="65" r:id="rId3"/>
  <headerFooter alignWithMargins="0">
    <oddFooter>&amp;R&amp;P</oddFooter>
  </headerFooter>
  <rowBreaks count="3" manualBreakCount="3">
    <brk id="48" max="6" man="1"/>
    <brk id="82" max="6" man="1"/>
    <brk id="103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2024-03-25T04:31:35Z</cp:lastPrinted>
  <dcterms:created xsi:type="dcterms:W3CDTF">2007-04-05T07:39:38Z</dcterms:created>
  <dcterms:modified xsi:type="dcterms:W3CDTF">2024-03-29T04:14:49Z</dcterms:modified>
  <cp:category/>
  <cp:version/>
  <cp:contentType/>
  <cp:contentStatus/>
</cp:coreProperties>
</file>