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0" windowWidth="13080" windowHeight="12660" activeTab="0"/>
  </bookViews>
  <sheets>
    <sheet name="2024" sheetId="1" r:id="rId1"/>
  </sheets>
  <definedNames>
    <definedName name="_xlnm.Print_Area" localSheetId="0">'2024'!$A$1:$G$47</definedName>
  </definedNames>
  <calcPr fullCalcOnLoad="1"/>
</workbook>
</file>

<file path=xl/sharedStrings.xml><?xml version="1.0" encoding="utf-8"?>
<sst xmlns="http://schemas.openxmlformats.org/spreadsheetml/2006/main" count="95" uniqueCount="85">
  <si>
    <t>Налоги на прибыль, доходы</t>
  </si>
  <si>
    <t>Налоги на совокупный доход</t>
  </si>
  <si>
    <t>Налоги на имущество</t>
  </si>
  <si>
    <t>Платежи при пользовании природными ресурсами</t>
  </si>
  <si>
    <t>Доходы от продажи материальных и нематериальных активов</t>
  </si>
  <si>
    <t>000 1 14 00000 00 0000 000</t>
  </si>
  <si>
    <t>000 1 13 00000 00 0000 000</t>
  </si>
  <si>
    <t>000 1 12 00000 00 0000 000</t>
  </si>
  <si>
    <t>000 1 11 00000 00 0000 000</t>
  </si>
  <si>
    <t>000 1 06 00000 00 0000 000</t>
  </si>
  <si>
    <t>000 1 05 00000 00 0000 000</t>
  </si>
  <si>
    <t>000 1 01 00000 00 0000 000</t>
  </si>
  <si>
    <t>Код бюджетной классификации Российской Федерации</t>
  </si>
  <si>
    <t>Единый налог на вмененный доход для отдельных видов деятельности</t>
  </si>
  <si>
    <t>Наименование доходов</t>
  </si>
  <si>
    <t>Налог на имущество физических лиц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</si>
  <si>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</si>
  <si>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</si>
  <si>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 xml:space="preserve">    ВСЕГО ДОХОДОВ</t>
  </si>
  <si>
    <t>000 1 08 03000 01 0000 110</t>
  </si>
  <si>
    <t>000 1 08 07000 01 0000 110</t>
  </si>
  <si>
    <t>000 1 11 05000 00 0000 120</t>
  </si>
  <si>
    <t>000 1 11 07000 00 0000 120</t>
  </si>
  <si>
    <t>000 1 11 09000 00 0000 120</t>
  </si>
  <si>
    <t>000 1 14 02000 00 0000 000</t>
  </si>
  <si>
    <t>000 1 00 00000 00 0000 000</t>
  </si>
  <si>
    <t>000 1 01 02000 01 0000 110</t>
  </si>
  <si>
    <t>Налог на доходы физических лиц</t>
  </si>
  <si>
    <t>000 1 05 02000 02 0000 110</t>
  </si>
  <si>
    <t>000 1 06 01000 00 0000 110</t>
  </si>
  <si>
    <t>000 1 06 06000 00 0000 110</t>
  </si>
  <si>
    <t>Земельный налог</t>
  </si>
  <si>
    <t>000 1 08 00000 00 0000 000</t>
  </si>
  <si>
    <t>000 1 12 01000 01 0000 120</t>
  </si>
  <si>
    <t>Плата за негативное воздействие на окружающую среду</t>
  </si>
  <si>
    <t>000 1 16 00000 00 0000 000</t>
  </si>
  <si>
    <t>Штрафы, санкции, возмещение ущерба</t>
  </si>
  <si>
    <t>000 2 00 00000 00 0000 000</t>
  </si>
  <si>
    <t>БЕЗВОЗМЕЗДНЫЕ  ПОСТУПЛЕНИЯ</t>
  </si>
  <si>
    <t>в том числе по дополнительному нормативу отчислений от налога на доходы физических лиц</t>
  </si>
  <si>
    <t>Сумма</t>
  </si>
  <si>
    <t>000 1 11 01000 00 0000 120</t>
  </si>
  <si>
    <t>НАЛОГОВЫЕ И НЕНАЛОГОВЫЕ ДОХОДЫ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</si>
  <si>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</si>
  <si>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Платежи от государственных и муниципальных унитарных предприятий</t>
  </si>
  <si>
    <t>Доходы от оказания платных услуг (работ) и компенсации затрат государства</t>
  </si>
  <si>
    <t>(руб.)</t>
  </si>
  <si>
    <t>000 1 05 04000 02 0000 110</t>
  </si>
  <si>
    <t>Налог, взимаемый в связи с применением патентной системы налогообложения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</si>
  <si>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</si>
  <si>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</si>
  <si>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</si>
  <si>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</si>
  <si>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Государственная пошлина по делам, рассматриваемым в судах общей юрисдикции, мировыми судьями</t>
  </si>
  <si>
    <t>Государственная пошлина за государственную регистрацию, а также за совершение прочих юридически значимых действий</t>
  </si>
  <si>
    <t>000 1 12 04000 00 0000 120</t>
  </si>
  <si>
    <t>Плата за использование лесов</t>
  </si>
  <si>
    <t>к решению Собрания</t>
  </si>
  <si>
    <t>депутатов города Снежинска</t>
  </si>
  <si>
    <t>Прочие доходы от оказания платных услуг (работ) получателями средств бюджетов городских округов</t>
  </si>
  <si>
    <t>Прочие доходы от компенсации затрат бюджетов городских округов</t>
  </si>
  <si>
    <t>000 1 17 00000 00 0000 000</t>
  </si>
  <si>
    <t>Прочие неналоговые доходы</t>
  </si>
  <si>
    <t>000 1 08 06000 01 0000 110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</si>
  <si>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</t>
  </si>
  <si>
    <t>000 1 05 01000 00 0000 110</t>
  </si>
  <si>
    <t>Налог, взимаемый в связи с применением упрощенной системы налогообложения</t>
  </si>
  <si>
    <t>НАЛОГОВЫЕ ДОХОДЫ</t>
  </si>
  <si>
    <t>НЕНАЛОГОВЫЕ ДОХОДЫ</t>
  </si>
  <si>
    <t>000 1 14 13000 00 0000 000</t>
  </si>
  <si>
    <t>Доходы от приватизации имущества, находящегося в государственной и муниципальной собственности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</si>
  <si>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</si>
  <si>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Приложение № 2</t>
  </si>
  <si>
    <t>000 1 11 05324 04 0000 120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</si>
  <si>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округов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</si>
  <si>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</si>
  <si>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000 1 13 01994 04 0000 130</t>
  </si>
  <si>
    <t>000 1 13 02994 04 0000 130</t>
  </si>
  <si>
    <t xml:space="preserve">        Объем доходов бюджета Снежинского городского округа по основным источникам доходов бюджета на 2024 год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</si>
  <si>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</si>
  <si>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от 21.12.2023 № 111                               </t>
  </si>
  <si>
    <t>изменение</t>
  </si>
  <si>
    <t xml:space="preserve"> от 01.02.2024  № 5                               </t>
  </si>
  <si>
    <t>Приложение 2</t>
  </si>
  <si>
    <t xml:space="preserve"> от 28.03.2024 г.№ 31                               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</si>
</sst>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0.00000000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0"/>
    <numFmt numFmtId="182" formatCode="#,##0.0"/>
    <numFmt numFmtId="183" formatCode="#,##0.000"/>
    <numFmt numFmtId="184" formatCode="0.0%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#,##0.0000"/>
  </numFmts>
  <fonts count="28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8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3" fillId="3" borderId="1" applyNumberFormat="0" applyAlignment="0" applyProtection="0"/>
    <xf numFmtId="0" fontId="14" fillId="9" borderId="2" applyNumberFormat="0" applyAlignment="0" applyProtection="0"/>
    <xf numFmtId="0" fontId="15" fillId="9" borderId="1" applyNumberFormat="0" applyAlignment="0" applyProtection="0"/>
    <xf numFmtId="0" fontId="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15" borderId="7" applyNumberFormat="0" applyAlignment="0" applyProtection="0"/>
    <xf numFmtId="0" fontId="21" fillId="0" borderId="0" applyNumberFormat="0" applyFill="0" applyBorder="0" applyAlignment="0" applyProtection="0"/>
    <xf numFmtId="0" fontId="22" fillId="10" borderId="0" applyNumberFormat="0" applyBorder="0" applyAlignment="0" applyProtection="0"/>
    <xf numFmtId="0" fontId="5" fillId="0" borderId="0" applyNumberFormat="0" applyFill="0" applyBorder="0" applyAlignment="0" applyProtection="0"/>
    <xf numFmtId="0" fontId="23" fillId="17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7" fillId="7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9" fillId="0" borderId="0" xfId="0" applyFont="1" applyFill="1" applyAlignment="1">
      <alignment/>
    </xf>
    <xf numFmtId="49" fontId="0" fillId="0" borderId="10" xfId="0" applyNumberForma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3" fontId="8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vertical="center" wrapText="1"/>
    </xf>
    <xf numFmtId="3" fontId="0" fillId="0" borderId="10" xfId="0" applyNumberFormat="1" applyFill="1" applyBorder="1" applyAlignment="1">
      <alignment horizontal="center" vertical="center"/>
    </xf>
    <xf numFmtId="3" fontId="1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center" wrapText="1"/>
    </xf>
    <xf numFmtId="3" fontId="7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wrapText="1"/>
    </xf>
    <xf numFmtId="49" fontId="8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4" fontId="9" fillId="0" borderId="0" xfId="0" applyNumberFormat="1" applyFont="1" applyFill="1" applyBorder="1" applyAlignment="1">
      <alignment horizontal="center" vertical="center"/>
    </xf>
    <xf numFmtId="49" fontId="8" fillId="9" borderId="10" xfId="0" applyNumberFormat="1" applyFont="1" applyFill="1" applyBorder="1" applyAlignment="1">
      <alignment horizontal="center" vertical="center" wrapText="1"/>
    </xf>
    <xf numFmtId="49" fontId="8" fillId="9" borderId="10" xfId="0" applyNumberFormat="1" applyFont="1" applyFill="1" applyBorder="1" applyAlignment="1">
      <alignment horizontal="center" vertical="center"/>
    </xf>
    <xf numFmtId="0" fontId="8" fillId="9" borderId="10" xfId="0" applyFont="1" applyFill="1" applyBorder="1" applyAlignment="1">
      <alignment vertical="center"/>
    </xf>
    <xf numFmtId="3" fontId="8" fillId="9" borderId="10" xfId="0" applyNumberFormat="1" applyFont="1" applyFill="1" applyBorder="1" applyAlignment="1">
      <alignment horizontal="center" vertical="center"/>
    </xf>
    <xf numFmtId="0" fontId="1" fillId="9" borderId="10" xfId="0" applyFont="1" applyFill="1" applyBorder="1" applyAlignment="1">
      <alignment vertical="center" wrapText="1"/>
    </xf>
    <xf numFmtId="3" fontId="1" fillId="9" borderId="10" xfId="0" applyNumberFormat="1" applyFont="1" applyFill="1" applyBorder="1" applyAlignment="1">
      <alignment horizontal="center" vertical="center"/>
    </xf>
    <xf numFmtId="0" fontId="8" fillId="9" borderId="10" xfId="0" applyFont="1" applyFill="1" applyBorder="1" applyAlignment="1">
      <alignment vertical="center" wrapText="1"/>
    </xf>
    <xf numFmtId="0" fontId="8" fillId="9" borderId="10" xfId="0" applyFont="1" applyFill="1" applyBorder="1" applyAlignment="1">
      <alignment vertical="center" wrapText="1"/>
    </xf>
    <xf numFmtId="0" fontId="0" fillId="9" borderId="0" xfId="0" applyFill="1" applyAlignment="1">
      <alignment/>
    </xf>
    <xf numFmtId="0" fontId="10" fillId="0" borderId="0" xfId="0" applyFont="1" applyFill="1" applyAlignment="1">
      <alignment vertical="center" wrapText="1"/>
    </xf>
    <xf numFmtId="4" fontId="10" fillId="0" borderId="0" xfId="0" applyNumberFormat="1" applyFont="1" applyFill="1" applyAlignment="1">
      <alignment vertical="center" wrapText="1"/>
    </xf>
    <xf numFmtId="0" fontId="7" fillId="0" borderId="0" xfId="0" applyFont="1" applyFill="1" applyAlignment="1">
      <alignment horizontal="right"/>
    </xf>
    <xf numFmtId="3" fontId="0" fillId="10" borderId="10" xfId="0" applyNumberForma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3" fontId="9" fillId="0" borderId="10" xfId="0" applyNumberFormat="1" applyFont="1" applyFill="1" applyBorder="1" applyAlignment="1">
      <alignment horizontal="center" vertical="center"/>
    </xf>
    <xf numFmtId="4" fontId="0" fillId="0" borderId="0" xfId="0" applyNumberFormat="1" applyFill="1" applyAlignment="1">
      <alignment/>
    </xf>
    <xf numFmtId="0" fontId="0" fillId="0" borderId="10" xfId="0" applyFill="1" applyBorder="1" applyAlignment="1">
      <alignment horizontal="left" vertical="center" wrapText="1"/>
    </xf>
    <xf numFmtId="3" fontId="0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left" vertical="center"/>
    </xf>
    <xf numFmtId="0" fontId="8" fillId="0" borderId="10" xfId="0" applyFont="1" applyFill="1" applyBorder="1" applyAlignment="1">
      <alignment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4" fontId="8" fillId="9" borderId="10" xfId="0" applyNumberFormat="1" applyFont="1" applyFill="1" applyBorder="1" applyAlignment="1">
      <alignment horizontal="center" vertical="center"/>
    </xf>
    <xf numFmtId="4" fontId="0" fillId="0" borderId="10" xfId="0" applyNumberFormat="1" applyFill="1" applyBorder="1" applyAlignment="1">
      <alignment horizontal="center" vertical="center"/>
    </xf>
    <xf numFmtId="4" fontId="1" fillId="9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4" fontId="0" fillId="10" borderId="10" xfId="0" applyNumberForma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/>
    </xf>
    <xf numFmtId="4" fontId="0" fillId="0" borderId="10" xfId="0" applyNumberFormat="1" applyFont="1" applyFill="1" applyBorder="1" applyAlignment="1">
      <alignment horizontal="center" vertical="center"/>
    </xf>
    <xf numFmtId="4" fontId="9" fillId="0" borderId="10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 wrapText="1"/>
    </xf>
    <xf numFmtId="0" fontId="0" fillId="0" borderId="0" xfId="0" applyAlignment="1">
      <alignment/>
    </xf>
    <xf numFmtId="0" fontId="0" fillId="0" borderId="10" xfId="0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0"/>
  <sheetViews>
    <sheetView tabSelected="1" view="pageBreakPreview" zoomScaleSheetLayoutView="100" zoomScalePageLayoutView="0" workbookViewId="0" topLeftCell="A1">
      <selection activeCell="M17" sqref="M17"/>
    </sheetView>
  </sheetViews>
  <sheetFormatPr defaultColWidth="9.00390625" defaultRowHeight="12.75"/>
  <cols>
    <col min="1" max="1" width="25.25390625" style="1" customWidth="1"/>
    <col min="2" max="2" width="65.625" style="1" customWidth="1"/>
    <col min="3" max="6" width="26.125" style="1" hidden="1" customWidth="1"/>
    <col min="7" max="7" width="26.125" style="1" customWidth="1"/>
    <col min="8" max="16384" width="9.125" style="1" customWidth="1"/>
  </cols>
  <sheetData>
    <row r="1" spans="3:7" ht="12.75">
      <c r="C1" s="2" t="s">
        <v>72</v>
      </c>
      <c r="D1" s="2"/>
      <c r="E1" s="2" t="s">
        <v>72</v>
      </c>
      <c r="F1" s="2"/>
      <c r="G1" s="2" t="s">
        <v>83</v>
      </c>
    </row>
    <row r="2" spans="3:7" ht="12.75">
      <c r="C2" s="2" t="s">
        <v>57</v>
      </c>
      <c r="D2" s="2"/>
      <c r="E2" s="2" t="s">
        <v>57</v>
      </c>
      <c r="F2" s="2"/>
      <c r="G2" s="2" t="s">
        <v>57</v>
      </c>
    </row>
    <row r="3" spans="3:7" ht="12.75">
      <c r="C3" s="2" t="s">
        <v>58</v>
      </c>
      <c r="D3" s="2"/>
      <c r="E3" s="2" t="s">
        <v>58</v>
      </c>
      <c r="F3" s="2"/>
      <c r="G3" s="2" t="s">
        <v>58</v>
      </c>
    </row>
    <row r="4" spans="1:7" ht="12.75">
      <c r="A4" s="3"/>
      <c r="C4" s="4" t="s">
        <v>80</v>
      </c>
      <c r="D4" s="4"/>
      <c r="E4" s="4" t="s">
        <v>82</v>
      </c>
      <c r="F4" s="4"/>
      <c r="G4" s="4" t="s">
        <v>84</v>
      </c>
    </row>
    <row r="5" spans="2:7" ht="12.75">
      <c r="B5" s="5"/>
      <c r="C5" s="5"/>
      <c r="D5" s="5"/>
      <c r="E5" s="5"/>
      <c r="F5" s="5"/>
      <c r="G5" s="5"/>
    </row>
    <row r="6" spans="1:7" ht="36.75" customHeight="1">
      <c r="A6" s="52" t="s">
        <v>78</v>
      </c>
      <c r="B6" s="52"/>
      <c r="C6" s="52"/>
      <c r="D6" s="53"/>
      <c r="E6" s="53"/>
      <c r="F6" s="53"/>
      <c r="G6" s="53"/>
    </row>
    <row r="7" spans="2:7" ht="15.75">
      <c r="B7" s="6"/>
      <c r="C7" s="34" t="s">
        <v>46</v>
      </c>
      <c r="D7" s="34"/>
      <c r="E7" s="34" t="s">
        <v>46</v>
      </c>
      <c r="F7" s="34"/>
      <c r="G7" s="34" t="s">
        <v>46</v>
      </c>
    </row>
    <row r="8" spans="1:7" ht="15.75" customHeight="1">
      <c r="A8" s="55" t="s">
        <v>12</v>
      </c>
      <c r="B8" s="54" t="s">
        <v>14</v>
      </c>
      <c r="C8" s="54" t="s">
        <v>40</v>
      </c>
      <c r="D8" s="54" t="s">
        <v>81</v>
      </c>
      <c r="E8" s="54" t="s">
        <v>40</v>
      </c>
      <c r="F8" s="54" t="s">
        <v>81</v>
      </c>
      <c r="G8" s="54" t="s">
        <v>40</v>
      </c>
    </row>
    <row r="9" spans="1:7" ht="25.5" customHeight="1">
      <c r="A9" s="55"/>
      <c r="B9" s="54"/>
      <c r="C9" s="54"/>
      <c r="D9" s="54"/>
      <c r="E9" s="54"/>
      <c r="F9" s="54"/>
      <c r="G9" s="54"/>
    </row>
    <row r="10" spans="1:7" ht="13.5" customHeight="1">
      <c r="A10" s="8" t="s">
        <v>25</v>
      </c>
      <c r="B10" s="9" t="s">
        <v>42</v>
      </c>
      <c r="C10" s="10">
        <f>C11+C28</f>
        <v>878034021</v>
      </c>
      <c r="D10" s="43">
        <f>D11+D28</f>
        <v>4604071.07</v>
      </c>
      <c r="E10" s="43">
        <f>D10+C10</f>
        <v>882638092.07</v>
      </c>
      <c r="F10" s="43">
        <f>F11+F28</f>
        <v>0</v>
      </c>
      <c r="G10" s="43">
        <f>F10+E10</f>
        <v>882638092.07</v>
      </c>
    </row>
    <row r="11" spans="1:7" ht="13.5" customHeight="1">
      <c r="A11" s="8"/>
      <c r="B11" s="9" t="s">
        <v>67</v>
      </c>
      <c r="C11" s="10">
        <f>C12+C15+C17+C21+C24</f>
        <v>828070600</v>
      </c>
      <c r="D11" s="43">
        <f>D12+D15+D17+D21+D24</f>
        <v>0</v>
      </c>
      <c r="E11" s="43">
        <f aca="true" t="shared" si="0" ref="E11:G47">D11+C11</f>
        <v>828070600</v>
      </c>
      <c r="F11" s="43">
        <f>F12+F15+F17+F21+F24</f>
        <v>0</v>
      </c>
      <c r="G11" s="43">
        <f t="shared" si="0"/>
        <v>828070600</v>
      </c>
    </row>
    <row r="12" spans="1:7" ht="12.75">
      <c r="A12" s="24" t="s">
        <v>11</v>
      </c>
      <c r="B12" s="25" t="s">
        <v>0</v>
      </c>
      <c r="C12" s="26">
        <f>SUM(C13)</f>
        <v>642172000</v>
      </c>
      <c r="D12" s="44">
        <f>SUM(D13)</f>
        <v>0</v>
      </c>
      <c r="E12" s="44">
        <f t="shared" si="0"/>
        <v>642172000</v>
      </c>
      <c r="F12" s="44">
        <f>SUM(F13)</f>
        <v>0</v>
      </c>
      <c r="G12" s="44">
        <f t="shared" si="0"/>
        <v>642172000</v>
      </c>
    </row>
    <row r="13" spans="1:7" ht="18" customHeight="1">
      <c r="A13" s="16" t="s">
        <v>26</v>
      </c>
      <c r="B13" s="41" t="s">
        <v>27</v>
      </c>
      <c r="C13" s="14">
        <v>642172000</v>
      </c>
      <c r="D13" s="45"/>
      <c r="E13" s="45">
        <f t="shared" si="0"/>
        <v>642172000</v>
      </c>
      <c r="F13" s="45"/>
      <c r="G13" s="45">
        <f t="shared" si="0"/>
        <v>642172000</v>
      </c>
    </row>
    <row r="14" spans="1:7" ht="25.5">
      <c r="A14" s="11"/>
      <c r="B14" s="13" t="s">
        <v>39</v>
      </c>
      <c r="C14" s="14">
        <f>ROUND(C13/21.2680936*6.2680936,0)</f>
        <v>189259756</v>
      </c>
      <c r="D14" s="45">
        <f>ROUND(D13/21.2680936*6.2680936,0)</f>
        <v>0</v>
      </c>
      <c r="E14" s="45">
        <f t="shared" si="0"/>
        <v>189259756</v>
      </c>
      <c r="F14" s="45">
        <f>ROUND(F13/21.2680936*6.2680936,0)</f>
        <v>0</v>
      </c>
      <c r="G14" s="45">
        <f t="shared" si="0"/>
        <v>189259756</v>
      </c>
    </row>
    <row r="15" spans="1:7" ht="25.5">
      <c r="A15" s="24" t="s">
        <v>49</v>
      </c>
      <c r="B15" s="27" t="s">
        <v>50</v>
      </c>
      <c r="C15" s="28">
        <f>SUM(C16)</f>
        <v>6968700</v>
      </c>
      <c r="D15" s="46">
        <f>SUM(D16)</f>
        <v>0</v>
      </c>
      <c r="E15" s="46">
        <f t="shared" si="0"/>
        <v>6968700</v>
      </c>
      <c r="F15" s="46">
        <f>SUM(F16)</f>
        <v>0</v>
      </c>
      <c r="G15" s="46">
        <f t="shared" si="0"/>
        <v>6968700</v>
      </c>
    </row>
    <row r="16" spans="1:7" ht="27.75" customHeight="1">
      <c r="A16" s="16" t="s">
        <v>51</v>
      </c>
      <c r="B16" s="13" t="s">
        <v>52</v>
      </c>
      <c r="C16" s="14">
        <v>6968700</v>
      </c>
      <c r="D16" s="45"/>
      <c r="E16" s="45">
        <f t="shared" si="0"/>
        <v>6968700</v>
      </c>
      <c r="F16" s="45"/>
      <c r="G16" s="45">
        <f t="shared" si="0"/>
        <v>6968700</v>
      </c>
    </row>
    <row r="17" spans="1:7" ht="15.75" customHeight="1">
      <c r="A17" s="24" t="s">
        <v>10</v>
      </c>
      <c r="B17" s="25" t="s">
        <v>1</v>
      </c>
      <c r="C17" s="26">
        <f>SUM(C18:C20)</f>
        <v>115992000</v>
      </c>
      <c r="D17" s="44">
        <f>SUM(D18:D20)</f>
        <v>0</v>
      </c>
      <c r="E17" s="44">
        <f t="shared" si="0"/>
        <v>115992000</v>
      </c>
      <c r="F17" s="44">
        <f>SUM(F18:F20)</f>
        <v>0</v>
      </c>
      <c r="G17" s="44">
        <f t="shared" si="0"/>
        <v>115992000</v>
      </c>
    </row>
    <row r="18" spans="1:7" ht="27.75" customHeight="1">
      <c r="A18" s="16" t="s">
        <v>65</v>
      </c>
      <c r="B18" s="17" t="s">
        <v>66</v>
      </c>
      <c r="C18" s="18">
        <v>110992000</v>
      </c>
      <c r="D18" s="47"/>
      <c r="E18" s="47">
        <f t="shared" si="0"/>
        <v>110992000</v>
      </c>
      <c r="F18" s="47"/>
      <c r="G18" s="47">
        <f t="shared" si="0"/>
        <v>110992000</v>
      </c>
    </row>
    <row r="19" spans="1:7" ht="24" customHeight="1" hidden="1">
      <c r="A19" s="16" t="s">
        <v>28</v>
      </c>
      <c r="B19" s="19" t="s">
        <v>13</v>
      </c>
      <c r="C19" s="14">
        <v>0</v>
      </c>
      <c r="D19" s="45"/>
      <c r="E19" s="45">
        <f t="shared" si="0"/>
        <v>0</v>
      </c>
      <c r="F19" s="45"/>
      <c r="G19" s="45">
        <f t="shared" si="0"/>
        <v>0</v>
      </c>
    </row>
    <row r="20" spans="1:7" ht="24" customHeight="1">
      <c r="A20" s="16" t="s">
        <v>47</v>
      </c>
      <c r="B20" s="13" t="s">
        <v>48</v>
      </c>
      <c r="C20" s="14">
        <v>5000000</v>
      </c>
      <c r="D20" s="45"/>
      <c r="E20" s="45">
        <f t="shared" si="0"/>
        <v>5000000</v>
      </c>
      <c r="F20" s="45"/>
      <c r="G20" s="45">
        <f t="shared" si="0"/>
        <v>5000000</v>
      </c>
    </row>
    <row r="21" spans="1:7" ht="16.5" customHeight="1">
      <c r="A21" s="24" t="s">
        <v>9</v>
      </c>
      <c r="B21" s="25" t="s">
        <v>2</v>
      </c>
      <c r="C21" s="26">
        <f>SUM(C22:C23)</f>
        <v>57932900</v>
      </c>
      <c r="D21" s="44">
        <f>SUM(D22:D23)</f>
        <v>0</v>
      </c>
      <c r="E21" s="44">
        <f t="shared" si="0"/>
        <v>57932900</v>
      </c>
      <c r="F21" s="44">
        <f>SUM(F22:F23)</f>
        <v>0</v>
      </c>
      <c r="G21" s="44">
        <f t="shared" si="0"/>
        <v>57932900</v>
      </c>
    </row>
    <row r="22" spans="1:7" ht="17.25" customHeight="1">
      <c r="A22" s="11" t="s">
        <v>29</v>
      </c>
      <c r="B22" s="12" t="s">
        <v>15</v>
      </c>
      <c r="C22" s="14">
        <v>18189600</v>
      </c>
      <c r="D22" s="45"/>
      <c r="E22" s="45">
        <f t="shared" si="0"/>
        <v>18189600</v>
      </c>
      <c r="F22" s="45"/>
      <c r="G22" s="45">
        <f t="shared" si="0"/>
        <v>18189600</v>
      </c>
    </row>
    <row r="23" spans="1:7" ht="20.25" customHeight="1">
      <c r="A23" s="11" t="s">
        <v>30</v>
      </c>
      <c r="B23" s="12" t="s">
        <v>31</v>
      </c>
      <c r="C23" s="14">
        <v>39743300</v>
      </c>
      <c r="D23" s="45"/>
      <c r="E23" s="45">
        <f t="shared" si="0"/>
        <v>39743300</v>
      </c>
      <c r="F23" s="45"/>
      <c r="G23" s="45">
        <f t="shared" si="0"/>
        <v>39743300</v>
      </c>
    </row>
    <row r="24" spans="1:7" ht="16.5" customHeight="1">
      <c r="A24" s="24" t="s">
        <v>32</v>
      </c>
      <c r="B24" s="25" t="s">
        <v>16</v>
      </c>
      <c r="C24" s="26">
        <f>SUM(C25:C27)</f>
        <v>5005000</v>
      </c>
      <c r="D24" s="44">
        <f>SUM(D25:D27)</f>
        <v>0</v>
      </c>
      <c r="E24" s="44">
        <f t="shared" si="0"/>
        <v>5005000</v>
      </c>
      <c r="F24" s="44">
        <f>SUM(F25:F27)</f>
        <v>0</v>
      </c>
      <c r="G24" s="44">
        <f t="shared" si="0"/>
        <v>5005000</v>
      </c>
    </row>
    <row r="25" spans="1:7" ht="32.25" customHeight="1">
      <c r="A25" s="7" t="s">
        <v>19</v>
      </c>
      <c r="B25" s="13" t="s">
        <v>53</v>
      </c>
      <c r="C25" s="14">
        <v>5000000</v>
      </c>
      <c r="D25" s="45"/>
      <c r="E25" s="45">
        <f t="shared" si="0"/>
        <v>5000000</v>
      </c>
      <c r="F25" s="45"/>
      <c r="G25" s="45">
        <f t="shared" si="0"/>
        <v>5000000</v>
      </c>
    </row>
    <row r="26" spans="1:7" ht="57" customHeight="1" hidden="1">
      <c r="A26" s="7" t="s">
        <v>63</v>
      </c>
      <c r="B26" s="13" t="s">
        <v>64</v>
      </c>
      <c r="C26" s="35"/>
      <c r="D26" s="48"/>
      <c r="E26" s="48">
        <f t="shared" si="0"/>
        <v>0</v>
      </c>
      <c r="F26" s="48"/>
      <c r="G26" s="48">
        <f t="shared" si="0"/>
        <v>0</v>
      </c>
    </row>
    <row r="27" spans="1:7" ht="30" customHeight="1">
      <c r="A27" s="7" t="s">
        <v>20</v>
      </c>
      <c r="B27" s="13" t="s">
        <v>54</v>
      </c>
      <c r="C27" s="14">
        <v>5000</v>
      </c>
      <c r="D27" s="45"/>
      <c r="E27" s="45">
        <f t="shared" si="0"/>
        <v>5000</v>
      </c>
      <c r="F27" s="45"/>
      <c r="G27" s="45">
        <f t="shared" si="0"/>
        <v>5000</v>
      </c>
    </row>
    <row r="28" spans="1:7" ht="15.75" customHeight="1">
      <c r="A28" s="7"/>
      <c r="B28" s="9" t="s">
        <v>68</v>
      </c>
      <c r="C28" s="15">
        <f>C29+C35+C38+C41+C44+C45</f>
        <v>49963421</v>
      </c>
      <c r="D28" s="49">
        <f>D29+D35+D38+D41+D44+D45</f>
        <v>4604071.07</v>
      </c>
      <c r="E28" s="49">
        <f t="shared" si="0"/>
        <v>54567492.07</v>
      </c>
      <c r="F28" s="49">
        <f>F29+F35+F38+F41+F44+F45</f>
        <v>0</v>
      </c>
      <c r="G28" s="49">
        <f t="shared" si="0"/>
        <v>54567492.07</v>
      </c>
    </row>
    <row r="29" spans="1:7" ht="33.75" customHeight="1">
      <c r="A29" s="23" t="s">
        <v>8</v>
      </c>
      <c r="B29" s="29" t="s">
        <v>17</v>
      </c>
      <c r="C29" s="26">
        <f>SUM(C30:C34)</f>
        <v>37048885</v>
      </c>
      <c r="D29" s="44">
        <f>SUM(D30:D34)</f>
        <v>0</v>
      </c>
      <c r="E29" s="44">
        <f t="shared" si="0"/>
        <v>37048885</v>
      </c>
      <c r="F29" s="44">
        <f>SUM(F30:F34)</f>
        <v>0</v>
      </c>
      <c r="G29" s="44">
        <f t="shared" si="0"/>
        <v>37048885</v>
      </c>
    </row>
    <row r="30" spans="1:7" ht="57" customHeight="1">
      <c r="A30" s="7" t="s">
        <v>41</v>
      </c>
      <c r="B30" s="13" t="s">
        <v>43</v>
      </c>
      <c r="C30" s="14">
        <v>150000</v>
      </c>
      <c r="D30" s="45"/>
      <c r="E30" s="45">
        <f t="shared" si="0"/>
        <v>150000</v>
      </c>
      <c r="F30" s="45"/>
      <c r="G30" s="45">
        <f t="shared" si="0"/>
        <v>150000</v>
      </c>
    </row>
    <row r="31" spans="1:7" ht="69.75" customHeight="1">
      <c r="A31" s="7" t="s">
        <v>21</v>
      </c>
      <c r="B31" s="13" t="s">
        <v>75</v>
      </c>
      <c r="C31" s="40">
        <v>33985784</v>
      </c>
      <c r="D31" s="50"/>
      <c r="E31" s="50">
        <f t="shared" si="0"/>
        <v>33985784</v>
      </c>
      <c r="F31" s="50"/>
      <c r="G31" s="50">
        <f t="shared" si="0"/>
        <v>33985784</v>
      </c>
    </row>
    <row r="32" spans="1:7" ht="63.75">
      <c r="A32" s="7" t="s">
        <v>73</v>
      </c>
      <c r="B32" s="39" t="s">
        <v>74</v>
      </c>
      <c r="C32" s="14">
        <v>6717</v>
      </c>
      <c r="D32" s="45"/>
      <c r="E32" s="45">
        <f t="shared" si="0"/>
        <v>6717</v>
      </c>
      <c r="F32" s="45"/>
      <c r="G32" s="45">
        <f t="shared" si="0"/>
        <v>6717</v>
      </c>
    </row>
    <row r="33" spans="1:7" ht="12.75">
      <c r="A33" s="7" t="s">
        <v>22</v>
      </c>
      <c r="B33" s="13" t="s">
        <v>44</v>
      </c>
      <c r="C33" s="14">
        <v>140000</v>
      </c>
      <c r="D33" s="45"/>
      <c r="E33" s="45">
        <f t="shared" si="0"/>
        <v>140000</v>
      </c>
      <c r="F33" s="45"/>
      <c r="G33" s="45">
        <f t="shared" si="0"/>
        <v>140000</v>
      </c>
    </row>
    <row r="34" spans="1:7" ht="83.25" customHeight="1">
      <c r="A34" s="8" t="s">
        <v>23</v>
      </c>
      <c r="B34" s="42" t="s">
        <v>71</v>
      </c>
      <c r="C34" s="18">
        <v>2766384</v>
      </c>
      <c r="D34" s="47"/>
      <c r="E34" s="47">
        <f t="shared" si="0"/>
        <v>2766384</v>
      </c>
      <c r="F34" s="47"/>
      <c r="G34" s="47">
        <f t="shared" si="0"/>
        <v>2766384</v>
      </c>
    </row>
    <row r="35" spans="1:7" ht="24.75" customHeight="1">
      <c r="A35" s="23" t="s">
        <v>7</v>
      </c>
      <c r="B35" s="29" t="s">
        <v>3</v>
      </c>
      <c r="C35" s="26">
        <f>SUM(C36:C37)</f>
        <v>2714826</v>
      </c>
      <c r="D35" s="44">
        <f>SUM(D36:D37)</f>
        <v>0</v>
      </c>
      <c r="E35" s="44">
        <f t="shared" si="0"/>
        <v>2714826</v>
      </c>
      <c r="F35" s="44">
        <f>SUM(F36:F37)</f>
        <v>0</v>
      </c>
      <c r="G35" s="44">
        <f t="shared" si="0"/>
        <v>2714826</v>
      </c>
    </row>
    <row r="36" spans="1:7" ht="19.5" customHeight="1">
      <c r="A36" s="7" t="s">
        <v>33</v>
      </c>
      <c r="B36" s="13" t="s">
        <v>34</v>
      </c>
      <c r="C36" s="14">
        <v>747866</v>
      </c>
      <c r="D36" s="45"/>
      <c r="E36" s="45">
        <f t="shared" si="0"/>
        <v>747866</v>
      </c>
      <c r="F36" s="45"/>
      <c r="G36" s="45">
        <f t="shared" si="0"/>
        <v>747866</v>
      </c>
    </row>
    <row r="37" spans="1:7" ht="19.5" customHeight="1">
      <c r="A37" s="7" t="s">
        <v>55</v>
      </c>
      <c r="B37" s="13" t="s">
        <v>56</v>
      </c>
      <c r="C37" s="14">
        <v>1966960</v>
      </c>
      <c r="D37" s="45"/>
      <c r="E37" s="45">
        <f t="shared" si="0"/>
        <v>1966960</v>
      </c>
      <c r="F37" s="45"/>
      <c r="G37" s="45">
        <f t="shared" si="0"/>
        <v>1966960</v>
      </c>
    </row>
    <row r="38" spans="1:7" ht="25.5">
      <c r="A38" s="23" t="s">
        <v>6</v>
      </c>
      <c r="B38" s="30" t="s">
        <v>45</v>
      </c>
      <c r="C38" s="26">
        <f>SUM(C39:C40)</f>
        <v>6536707</v>
      </c>
      <c r="D38" s="44">
        <f>SUM(D39:D40)</f>
        <v>0</v>
      </c>
      <c r="E38" s="44">
        <f t="shared" si="0"/>
        <v>6536707</v>
      </c>
      <c r="F38" s="44">
        <f>SUM(F39:F40)</f>
        <v>0</v>
      </c>
      <c r="G38" s="44">
        <f t="shared" si="0"/>
        <v>6536707</v>
      </c>
    </row>
    <row r="39" spans="1:7" ht="25.5">
      <c r="A39" s="7" t="s">
        <v>76</v>
      </c>
      <c r="B39" s="17" t="s">
        <v>59</v>
      </c>
      <c r="C39" s="18">
        <v>2737520</v>
      </c>
      <c r="D39" s="47"/>
      <c r="E39" s="47">
        <f t="shared" si="0"/>
        <v>2737520</v>
      </c>
      <c r="F39" s="47"/>
      <c r="G39" s="47">
        <f t="shared" si="0"/>
        <v>2737520</v>
      </c>
    </row>
    <row r="40" spans="1:7" ht="20.25" customHeight="1">
      <c r="A40" s="7" t="s">
        <v>77</v>
      </c>
      <c r="B40" s="17" t="s">
        <v>60</v>
      </c>
      <c r="C40" s="18">
        <v>3799187</v>
      </c>
      <c r="D40" s="47"/>
      <c r="E40" s="47">
        <f t="shared" si="0"/>
        <v>3799187</v>
      </c>
      <c r="F40" s="47"/>
      <c r="G40" s="47">
        <f t="shared" si="0"/>
        <v>3799187</v>
      </c>
    </row>
    <row r="41" spans="1:7" s="31" customFormat="1" ht="12.75">
      <c r="A41" s="23" t="s">
        <v>5</v>
      </c>
      <c r="B41" s="29" t="s">
        <v>4</v>
      </c>
      <c r="C41" s="26">
        <f>SUM(C42:C43)</f>
        <v>1673793</v>
      </c>
      <c r="D41" s="44">
        <f>SUM(D42:D43)</f>
        <v>0</v>
      </c>
      <c r="E41" s="44">
        <f t="shared" si="0"/>
        <v>1673793</v>
      </c>
      <c r="F41" s="44">
        <f>SUM(F42:F43)</f>
        <v>0</v>
      </c>
      <c r="G41" s="44">
        <f t="shared" si="0"/>
        <v>1673793</v>
      </c>
    </row>
    <row r="42" spans="1:7" ht="63.75">
      <c r="A42" s="7" t="s">
        <v>24</v>
      </c>
      <c r="B42" s="13" t="s">
        <v>79</v>
      </c>
      <c r="C42" s="40">
        <v>100000</v>
      </c>
      <c r="D42" s="50"/>
      <c r="E42" s="50">
        <f t="shared" si="0"/>
        <v>100000</v>
      </c>
      <c r="F42" s="50"/>
      <c r="G42" s="50">
        <f t="shared" si="0"/>
        <v>100000</v>
      </c>
    </row>
    <row r="43" spans="1:7" ht="25.5">
      <c r="A43" s="7" t="s">
        <v>69</v>
      </c>
      <c r="B43" s="13" t="s">
        <v>70</v>
      </c>
      <c r="C43" s="40">
        <v>1573793</v>
      </c>
      <c r="D43" s="50"/>
      <c r="E43" s="50">
        <f t="shared" si="0"/>
        <v>1573793</v>
      </c>
      <c r="F43" s="50"/>
      <c r="G43" s="50">
        <f t="shared" si="0"/>
        <v>1573793</v>
      </c>
    </row>
    <row r="44" spans="1:7" ht="12.75">
      <c r="A44" s="23" t="s">
        <v>35</v>
      </c>
      <c r="B44" s="29" t="s">
        <v>36</v>
      </c>
      <c r="C44" s="26">
        <v>1989210</v>
      </c>
      <c r="D44" s="44"/>
      <c r="E44" s="44">
        <f t="shared" si="0"/>
        <v>1989210</v>
      </c>
      <c r="F44" s="44"/>
      <c r="G44" s="44">
        <f t="shared" si="0"/>
        <v>1989210</v>
      </c>
    </row>
    <row r="45" spans="1:7" ht="12.75">
      <c r="A45" s="23" t="s">
        <v>61</v>
      </c>
      <c r="B45" s="29" t="s">
        <v>62</v>
      </c>
      <c r="C45" s="26">
        <v>0</v>
      </c>
      <c r="D45" s="44">
        <v>4604071.07</v>
      </c>
      <c r="E45" s="44">
        <f t="shared" si="0"/>
        <v>4604071.07</v>
      </c>
      <c r="F45" s="44"/>
      <c r="G45" s="44">
        <f t="shared" si="0"/>
        <v>4604071.07</v>
      </c>
    </row>
    <row r="46" spans="1:7" ht="12.75">
      <c r="A46" s="23" t="s">
        <v>37</v>
      </c>
      <c r="B46" s="29" t="s">
        <v>38</v>
      </c>
      <c r="C46" s="26">
        <v>2229732100</v>
      </c>
      <c r="D46" s="44">
        <v>212339812.7</v>
      </c>
      <c r="E46" s="44">
        <f t="shared" si="0"/>
        <v>2442071912.7</v>
      </c>
      <c r="F46" s="44">
        <v>877500000</v>
      </c>
      <c r="G46" s="44">
        <f t="shared" si="0"/>
        <v>3319571912.7</v>
      </c>
    </row>
    <row r="47" spans="1:7" ht="22.5" customHeight="1">
      <c r="A47" s="8"/>
      <c r="B47" s="36" t="s">
        <v>18</v>
      </c>
      <c r="C47" s="37">
        <f>C10+C46</f>
        <v>3107766121</v>
      </c>
      <c r="D47" s="51">
        <f>D10+D46</f>
        <v>216943883.76999998</v>
      </c>
      <c r="E47" s="51">
        <f t="shared" si="0"/>
        <v>3324710004.77</v>
      </c>
      <c r="F47" s="51">
        <f>F10+F46</f>
        <v>877500000</v>
      </c>
      <c r="G47" s="51">
        <f t="shared" si="0"/>
        <v>4202210004.77</v>
      </c>
    </row>
    <row r="48" spans="1:7" ht="14.25" customHeight="1">
      <c r="A48" s="20"/>
      <c r="B48" s="21"/>
      <c r="C48" s="22"/>
      <c r="D48" s="22"/>
      <c r="E48" s="22"/>
      <c r="F48" s="22"/>
      <c r="G48" s="22"/>
    </row>
    <row r="49" spans="1:7" ht="33" customHeight="1">
      <c r="A49" s="32"/>
      <c r="B49" s="32"/>
      <c r="C49" s="33"/>
      <c r="D49" s="33"/>
      <c r="E49" s="33"/>
      <c r="F49" s="33"/>
      <c r="G49" s="33"/>
    </row>
    <row r="50" spans="3:7" ht="12.75">
      <c r="C50" s="38"/>
      <c r="D50" s="38"/>
      <c r="E50" s="38"/>
      <c r="F50" s="38"/>
      <c r="G50" s="38"/>
    </row>
  </sheetData>
  <sheetProtection/>
  <mergeCells count="8">
    <mergeCell ref="A6:G6"/>
    <mergeCell ref="F8:F9"/>
    <mergeCell ref="G8:G9"/>
    <mergeCell ref="A8:A9"/>
    <mergeCell ref="B8:B9"/>
    <mergeCell ref="C8:C9"/>
    <mergeCell ref="D8:D9"/>
    <mergeCell ref="E8:E9"/>
  </mergeCells>
  <printOptions horizontalCentered="1"/>
  <pageMargins left="0.5905511811023623" right="0" top="0" bottom="0" header="0" footer="0"/>
  <pageSetup horizontalDpi="600" verticalDpi="600" orientation="portrait" paperSize="9" scale="7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fr_mjd</dc:creator>
  <cp:keywords/>
  <dc:description/>
  <cp:lastModifiedBy>kanischeva</cp:lastModifiedBy>
  <cp:lastPrinted>2024-03-29T04:14:22Z</cp:lastPrinted>
  <dcterms:created xsi:type="dcterms:W3CDTF">2007-04-05T07:39:38Z</dcterms:created>
  <dcterms:modified xsi:type="dcterms:W3CDTF">2024-03-29T04:14:26Z</dcterms:modified>
  <cp:category/>
  <cp:version/>
  <cp:contentType/>
  <cp:contentStatus/>
</cp:coreProperties>
</file>