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510" windowWidth="13650" windowHeight="12120" activeTab="0"/>
  </bookViews>
  <sheets>
    <sheet name="2024-2026" sheetId="1" r:id="rId1"/>
  </sheets>
  <definedNames>
    <definedName name="_xlnm.Print_Titles" localSheetId="0">'2024-2026'!$8:$10</definedName>
    <definedName name="_xlnm.Print_Area" localSheetId="0">'2024-2026'!$A$1:$H$104</definedName>
  </definedNames>
  <calcPr fullCalcOnLoad="1"/>
</workbook>
</file>

<file path=xl/sharedStrings.xml><?xml version="1.0" encoding="utf-8"?>
<sst xmlns="http://schemas.openxmlformats.org/spreadsheetml/2006/main" count="141" uniqueCount="136">
  <si>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</si>
  <si>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</si>
  <si>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</si>
  <si>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Наименование безвозмездных поступлений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</si>
  <si>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</si>
  <si>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</si>
  <si>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</si>
  <si>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</si>
  <si>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</si>
  <si>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</si>
  <si>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</si>
  <si>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</si>
  <si>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</si>
  <si>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</si>
  <si>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</si>
  <si>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</si>
  <si>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</si>
  <si>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</si>
  <si>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</si>
  <si>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</si>
  <si>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</si>
  <si>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</si>
  <si>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</si>
  <si>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</si>
  <si>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</si>
  <si>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</si>
  <si>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</si>
  <si>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</si>
  <si>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</si>
  <si>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</si>
  <si>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</si>
  <si>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000 2 02 15001 04 0000 150</t>
  </si>
  <si>
    <t>000 2 02 15010 04 0000 150</t>
  </si>
  <si>
    <t>000 2 02 20000 00 0000 150</t>
  </si>
  <si>
    <t>000 2 02 29999 04 0000 150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</si>
  <si>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</si>
  <si>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</si>
  <si>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</si>
  <si>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</si>
  <si>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</si>
  <si>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</si>
  <si>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</si>
  <si>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</si>
  <si>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</si>
  <si>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</si>
  <si>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</si>
  <si>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</si>
  <si>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</si>
  <si>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</si>
  <si>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</si>
  <si>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</si>
  <si>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</si>
  <si>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</si>
  <si>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</si>
  <si>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</si>
  <si>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</si>
  <si>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проведение комплексных кадастровых работ</t>
  </si>
  <si>
    <t>000 2 02 25511 04 0000 150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</si>
  <si>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</si>
  <si>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</si>
  <si>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</si>
  <si>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</si>
  <si>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</si>
  <si>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</si>
  <si>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</si>
  <si>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</si>
  <si>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</si>
  <si>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</si>
  <si>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</si>
  <si>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</si>
  <si>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000 2 02 40000 00 0000 150</t>
  </si>
  <si>
    <t>000 2 02 45303 04 0000 150</t>
  </si>
  <si>
    <t>000 2 02 49999 04 0000 150</t>
  </si>
  <si>
    <t>Прочие межбюджетные трансферты, передаваемые бюджетам городских округов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</si>
  <si>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</si>
  <si>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</si>
  <si>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</si>
  <si>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</si>
  <si>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</si>
  <si>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</si>
  <si>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</si>
  <si>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</si>
  <si>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</si>
  <si>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</si>
  <si>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</si>
  <si>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</si>
  <si>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</si>
  <si>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</si>
  <si>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</si>
  <si>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</si>
  <si>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</si>
  <si>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</si>
  <si>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</si>
  <si>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</si>
  <si>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- на социальную поддержку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</si>
  <si>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>-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</si>
  <si>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 -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</si>
  <si>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 - на закупку контейнеров для раздельного накопления твердых коммунальных отходов</t>
  </si>
  <si>
    <t>Иные межбюджетные трансферты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</si>
  <si>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</si>
  <si>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 xml:space="preserve"> - на оплату услуг специалистов по организации физкультурно-оздоровительной и спортивно-массовой работы с 
населением среднего возраста </t>
  </si>
  <si>
    <t xml:space="preserve"> - на оплату услуг специалистов по организации обучения детей плаванию по межведомственной программе «Плавание для всех» </t>
  </si>
  <si>
    <t xml:space="preserve"> - на финансовую поддержку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</si>
  <si>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 - на 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</si>
  <si>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</t>
  </si>
  <si>
    <t>.- на реализацию переданных государственных полномочий по компенсации расходов родителей (законных представителей) на организацию обучения детей-инвалидов 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</si>
  <si>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</si>
  <si>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приобретение спортивного инвентаря и оборудования для спортивных школ и физкультурно-спортивных организаций</t>
  </si>
  <si>
    <t>000 2 02 10000 00 0000 150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</si>
  <si>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</si>
  <si>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</si>
  <si>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</si>
  <si>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</si>
  <si>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- на разработку проектно-сметной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</t>
  </si>
  <si>
    <t xml:space="preserve"> - на строительство и реконструкцию автомобильных дорог общего пользования местного значения </t>
  </si>
  <si>
    <t xml:space="preserve"> - на создание, модернизацию (реконструкцию)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</si>
  <si>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</si>
  <si>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</si>
  <si>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 xml:space="preserve"> -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формированию электронных реестров для зачисления денежных средств на счета физических лиц, открытых в кредитных организациях</t>
  </si>
  <si>
    <t xml:space="preserve"> - на 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</si>
  <si>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 xml:space="preserve"> - на мероприятия по обеспечению антитеррористической защищенности объектов (территорий) муниципальных образовательных организаций</t>
  </si>
  <si>
    <t xml:space="preserve">Проект на 2025 год </t>
  </si>
  <si>
    <t xml:space="preserve">Проект на 2026 год </t>
  </si>
  <si>
    <t>изменения</t>
  </si>
  <si>
    <t>Объем  межбюджетных  трансфертов, получаемых из других бюджетов бюджетной системы Российской Федерации на плановый период 2025 и 2026 годов</t>
  </si>
  <si>
    <t>Приложение № 9</t>
  </si>
  <si>
    <t>к решению Собрания</t>
  </si>
  <si>
    <t>депутатов города Снежинска</t>
  </si>
  <si>
    <t xml:space="preserve"> от 21.12.2023 № 111                                </t>
  </si>
  <si>
    <t>000 02 25497 04 0000 150</t>
  </si>
  <si>
    <t>Субсидии бюджетам городских округов на реализацию мероприятий по обеспечению жильем молодых семей</t>
  </si>
  <si>
    <t>(руб.)</t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</si>
  <si>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- на проведение капитального ремонта зданий и сооружений муниципальных организаций отдыха и оздоровления детей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</si>
  <si>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- на реализацию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проведение капитального ремонта объектов инфраструктуры организаций отдыха и их оздоровления</t>
    </r>
  </si>
  <si>
    <t xml:space="preserve"> от 01.02.2024 г. № 5                                </t>
  </si>
  <si>
    <t>Приложение 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</si>
</sst>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4" borderId="10" xfId="0" applyNumberFormat="1" applyFont="1" applyFill="1" applyBorder="1" applyAlignment="1">
      <alignment horizontal="left" vertical="center" wrapText="1"/>
    </xf>
    <xf numFmtId="4" fontId="8" fillId="4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" fontId="12" fillId="4" borderId="1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4" fontId="8" fillId="4" borderId="0" xfId="0" applyNumberFormat="1" applyFont="1" applyFill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vertical="center" wrapText="1"/>
    </xf>
    <xf numFmtId="0" fontId="10" fillId="4" borderId="10" xfId="0" applyNumberFormat="1" applyFont="1" applyFill="1" applyBorder="1" applyAlignment="1" quotePrefix="1">
      <alignment horizontal="left" vertical="center" wrapText="1"/>
    </xf>
    <xf numFmtId="49" fontId="10" fillId="4" borderId="10" xfId="0" applyNumberFormat="1" applyFont="1" applyFill="1" applyBorder="1" applyAlignment="1" quotePrefix="1">
      <alignment horizontal="left" vertical="center" wrapText="1"/>
    </xf>
    <xf numFmtId="0" fontId="10" fillId="4" borderId="10" xfId="0" applyNumberFormat="1" applyFont="1" applyFill="1" applyBorder="1" applyAlignment="1">
      <alignment horizontal="left" vertical="top" wrapText="1"/>
    </xf>
    <xf numFmtId="0" fontId="10" fillId="4" borderId="10" xfId="0" applyFont="1" applyFill="1" applyBorder="1" applyAlignment="1" quotePrefix="1">
      <alignment horizontal="left" vertical="center" wrapText="1"/>
    </xf>
    <xf numFmtId="0" fontId="8" fillId="4" borderId="10" xfId="0" applyNumberFormat="1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center" vertical="center"/>
    </xf>
    <xf numFmtId="49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 quotePrefix="1">
      <alignment horizontal="left" vertical="center" wrapText="1"/>
    </xf>
    <xf numFmtId="4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8.875" defaultRowHeight="12.75"/>
  <cols>
    <col min="1" max="1" width="29.75390625" style="8" customWidth="1"/>
    <col min="2" max="2" width="59.00390625" style="11" customWidth="1"/>
    <col min="3" max="6" width="24.75390625" style="8" hidden="1" customWidth="1"/>
    <col min="7" max="8" width="24.75390625" style="8" customWidth="1"/>
    <col min="9" max="9" width="13.625" style="8" bestFit="1" customWidth="1"/>
    <col min="10" max="10" width="13.00390625" style="8" bestFit="1" customWidth="1"/>
    <col min="11" max="16384" width="8.875" style="8" customWidth="1"/>
  </cols>
  <sheetData>
    <row r="1" spans="1:8" ht="12.75">
      <c r="A1" s="1"/>
      <c r="B1" s="3"/>
      <c r="C1" s="1"/>
      <c r="D1" s="28" t="s">
        <v>125</v>
      </c>
      <c r="H1" s="28" t="s">
        <v>135</v>
      </c>
    </row>
    <row r="2" spans="1:8" ht="12.75">
      <c r="A2" s="1"/>
      <c r="B2" s="3"/>
      <c r="C2" s="1"/>
      <c r="D2" s="28" t="s">
        <v>126</v>
      </c>
      <c r="H2" s="28" t="s">
        <v>126</v>
      </c>
    </row>
    <row r="3" spans="1:8" ht="12.75">
      <c r="A3" s="1"/>
      <c r="B3" s="3"/>
      <c r="C3" s="1"/>
      <c r="D3" s="28" t="s">
        <v>127</v>
      </c>
      <c r="E3" s="12"/>
      <c r="F3" s="12"/>
      <c r="H3" s="28" t="s">
        <v>127</v>
      </c>
    </row>
    <row r="4" spans="1:8" ht="12.75">
      <c r="A4" s="1"/>
      <c r="B4" s="3"/>
      <c r="C4" s="1"/>
      <c r="D4" s="28" t="s">
        <v>128</v>
      </c>
      <c r="E4" s="12"/>
      <c r="F4" s="12"/>
      <c r="H4" s="28" t="s">
        <v>134</v>
      </c>
    </row>
    <row r="5" spans="1:8" ht="12.75">
      <c r="A5" s="1"/>
      <c r="B5" s="3"/>
      <c r="C5" s="1"/>
      <c r="D5" s="1"/>
      <c r="E5" s="12"/>
      <c r="F5" s="12"/>
      <c r="H5" s="1"/>
    </row>
    <row r="6" spans="1:8" ht="48" customHeight="1">
      <c r="A6" s="33" t="s">
        <v>124</v>
      </c>
      <c r="B6" s="33"/>
      <c r="C6" s="33"/>
      <c r="D6" s="33"/>
      <c r="E6" s="34"/>
      <c r="F6" s="34"/>
      <c r="G6" s="34"/>
      <c r="H6" s="34"/>
    </row>
    <row r="7" spans="1:8" ht="12.75">
      <c r="A7" s="2"/>
      <c r="B7" s="4"/>
      <c r="C7" s="1"/>
      <c r="D7" s="1"/>
      <c r="E7" s="29"/>
      <c r="F7" s="29"/>
      <c r="G7" s="29"/>
      <c r="H7" s="32" t="s">
        <v>131</v>
      </c>
    </row>
    <row r="8" spans="1:8" ht="25.5" customHeight="1">
      <c r="A8" s="37" t="s">
        <v>2</v>
      </c>
      <c r="B8" s="38" t="s">
        <v>3</v>
      </c>
      <c r="C8" s="35" t="s">
        <v>121</v>
      </c>
      <c r="D8" s="35" t="s">
        <v>122</v>
      </c>
      <c r="E8" s="35" t="s">
        <v>123</v>
      </c>
      <c r="F8" s="35" t="s">
        <v>123</v>
      </c>
      <c r="G8" s="35" t="s">
        <v>121</v>
      </c>
      <c r="H8" s="35" t="s">
        <v>122</v>
      </c>
    </row>
    <row r="9" spans="1:8" ht="54" customHeight="1">
      <c r="A9" s="37"/>
      <c r="B9" s="38"/>
      <c r="C9" s="36"/>
      <c r="D9" s="36"/>
      <c r="E9" s="36"/>
      <c r="F9" s="36"/>
      <c r="G9" s="36"/>
      <c r="H9" s="36"/>
    </row>
    <row r="10" spans="1:8" ht="15.75" customHeight="1">
      <c r="A10" s="9">
        <v>1</v>
      </c>
      <c r="B10" s="9">
        <v>2</v>
      </c>
      <c r="C10" s="9">
        <v>3</v>
      </c>
      <c r="D10" s="9">
        <v>4</v>
      </c>
      <c r="E10" s="9"/>
      <c r="F10" s="9"/>
      <c r="G10" s="9">
        <v>3</v>
      </c>
      <c r="H10" s="9">
        <v>4</v>
      </c>
    </row>
    <row r="11" spans="1:10" ht="19.5" customHeight="1">
      <c r="A11" s="13" t="s">
        <v>6</v>
      </c>
      <c r="B11" s="14" t="s">
        <v>7</v>
      </c>
      <c r="C11" s="10">
        <f aca="true" t="shared" si="0" ref="C11:H11">C12+C18+C56+C99</f>
        <v>1725635500</v>
      </c>
      <c r="D11" s="10">
        <f t="shared" si="0"/>
        <v>1740014000</v>
      </c>
      <c r="E11" s="10">
        <f t="shared" si="0"/>
        <v>399765600</v>
      </c>
      <c r="F11" s="10">
        <f t="shared" si="0"/>
        <v>375992900</v>
      </c>
      <c r="G11" s="10">
        <f t="shared" si="0"/>
        <v>2125401100</v>
      </c>
      <c r="H11" s="10">
        <f t="shared" si="0"/>
        <v>2116006900</v>
      </c>
      <c r="I11" s="12">
        <f>E11-E12</f>
        <v>39176600</v>
      </c>
      <c r="J11" s="12">
        <f>F11-F12</f>
        <v>49401900</v>
      </c>
    </row>
    <row r="12" spans="1:9" ht="19.5" customHeight="1">
      <c r="A12" s="13" t="s">
        <v>108</v>
      </c>
      <c r="B12" s="14" t="s">
        <v>109</v>
      </c>
      <c r="C12" s="7">
        <f aca="true" t="shared" si="1" ref="C12:H12">C13+C16+C17</f>
        <v>290440000</v>
      </c>
      <c r="D12" s="7">
        <f t="shared" si="1"/>
        <v>287868000</v>
      </c>
      <c r="E12" s="7">
        <f t="shared" si="1"/>
        <v>360589000</v>
      </c>
      <c r="F12" s="7">
        <f t="shared" si="1"/>
        <v>326591000</v>
      </c>
      <c r="G12" s="7">
        <f t="shared" si="1"/>
        <v>651029000</v>
      </c>
      <c r="H12" s="7">
        <f t="shared" si="1"/>
        <v>614459000</v>
      </c>
      <c r="I12" s="12"/>
    </row>
    <row r="13" spans="1:9" ht="24.75" customHeight="1">
      <c r="A13" s="15" t="s">
        <v>31</v>
      </c>
      <c r="B13" s="16" t="s">
        <v>35</v>
      </c>
      <c r="C13" s="6">
        <f aca="true" t="shared" si="2" ref="C13:H13">C14+C15</f>
        <v>18346000</v>
      </c>
      <c r="D13" s="6">
        <f t="shared" si="2"/>
        <v>15774000</v>
      </c>
      <c r="E13" s="6">
        <f t="shared" si="2"/>
        <v>0</v>
      </c>
      <c r="F13" s="6">
        <f t="shared" si="2"/>
        <v>0</v>
      </c>
      <c r="G13" s="6">
        <f t="shared" si="2"/>
        <v>18346000</v>
      </c>
      <c r="H13" s="6">
        <f t="shared" si="2"/>
        <v>15774000</v>
      </c>
      <c r="I13" s="12"/>
    </row>
    <row r="14" spans="1:9" ht="15" customHeight="1">
      <c r="A14" s="15"/>
      <c r="B14" s="17" t="s">
        <v>9</v>
      </c>
      <c r="C14" s="6">
        <v>18346000</v>
      </c>
      <c r="D14" s="6">
        <v>15774000</v>
      </c>
      <c r="E14" s="6"/>
      <c r="F14" s="6"/>
      <c r="G14" s="6">
        <f>C14+E14</f>
        <v>18346000</v>
      </c>
      <c r="H14" s="6">
        <f>D14+F14</f>
        <v>15774000</v>
      </c>
      <c r="I14" s="12"/>
    </row>
    <row r="15" spans="1:9" ht="12.75" customHeight="1" hidden="1">
      <c r="A15" s="15"/>
      <c r="B15" s="17" t="s">
        <v>10</v>
      </c>
      <c r="C15" s="6">
        <v>0</v>
      </c>
      <c r="D15" s="6">
        <v>0</v>
      </c>
      <c r="E15" s="6"/>
      <c r="F15" s="6"/>
      <c r="G15" s="6"/>
      <c r="H15" s="6"/>
      <c r="I15" s="12"/>
    </row>
    <row r="16" spans="1:9" ht="42.75" customHeight="1">
      <c r="A16" s="15" t="s">
        <v>50</v>
      </c>
      <c r="B16" s="17" t="s">
        <v>51</v>
      </c>
      <c r="C16" s="6">
        <v>272094000</v>
      </c>
      <c r="D16" s="6">
        <v>272094000</v>
      </c>
      <c r="E16" s="6"/>
      <c r="F16" s="6"/>
      <c r="G16" s="6">
        <f>C16+E16</f>
        <v>272094000</v>
      </c>
      <c r="H16" s="6">
        <f>D16+F16</f>
        <v>272094000</v>
      </c>
      <c r="I16" s="12"/>
    </row>
    <row r="17" spans="1:9" ht="43.5" customHeight="1">
      <c r="A17" s="15" t="s">
        <v>32</v>
      </c>
      <c r="B17" s="17" t="s">
        <v>12</v>
      </c>
      <c r="C17" s="6">
        <v>0</v>
      </c>
      <c r="D17" s="6">
        <v>0</v>
      </c>
      <c r="E17" s="6">
        <v>360589000</v>
      </c>
      <c r="F17" s="6">
        <v>326591000</v>
      </c>
      <c r="G17" s="6">
        <f>C17+E17</f>
        <v>360589000</v>
      </c>
      <c r="H17" s="6">
        <f>D17+F17</f>
        <v>326591000</v>
      </c>
      <c r="I17" s="12"/>
    </row>
    <row r="18" spans="1:9" ht="29.25" customHeight="1">
      <c r="A18" s="13" t="s">
        <v>33</v>
      </c>
      <c r="B18" s="18" t="s">
        <v>17</v>
      </c>
      <c r="C18" s="7">
        <f aca="true" t="shared" si="3" ref="C18:H18">SUM(C19:C25)</f>
        <v>169432700</v>
      </c>
      <c r="D18" s="7">
        <f>SUM(D19:D25)</f>
        <v>173499700</v>
      </c>
      <c r="E18" s="7">
        <f>SUM(E19:E25)</f>
        <v>30423200</v>
      </c>
      <c r="F18" s="7">
        <f>SUM(F19:F25)</f>
        <v>40542300</v>
      </c>
      <c r="G18" s="7">
        <f t="shared" si="3"/>
        <v>199855900</v>
      </c>
      <c r="H18" s="7">
        <f t="shared" si="3"/>
        <v>214042000</v>
      </c>
      <c r="I18" s="12"/>
    </row>
    <row r="19" spans="1:9" ht="57" customHeight="1">
      <c r="A19" s="15" t="s">
        <v>76</v>
      </c>
      <c r="B19" s="19" t="s">
        <v>77</v>
      </c>
      <c r="C19" s="6">
        <v>24792100</v>
      </c>
      <c r="D19" s="6">
        <v>24308200</v>
      </c>
      <c r="E19" s="6"/>
      <c r="F19" s="6"/>
      <c r="G19" s="6">
        <f>C19+E19</f>
        <v>24792100</v>
      </c>
      <c r="H19" s="6">
        <f>D19+F19</f>
        <v>24308200</v>
      </c>
      <c r="I19" s="12"/>
    </row>
    <row r="20" spans="1:9" ht="38.25" customHeight="1" hidden="1">
      <c r="A20" s="15" t="s">
        <v>54</v>
      </c>
      <c r="B20" s="17" t="s">
        <v>55</v>
      </c>
      <c r="C20" s="6"/>
      <c r="D20" s="6"/>
      <c r="E20" s="6"/>
      <c r="F20" s="6"/>
      <c r="G20" s="6"/>
      <c r="H20" s="6"/>
      <c r="I20" s="12"/>
    </row>
    <row r="21" spans="1:9" ht="25.5" customHeight="1" hidden="1">
      <c r="A21" s="15" t="s">
        <v>57</v>
      </c>
      <c r="B21" s="17" t="s">
        <v>56</v>
      </c>
      <c r="C21" s="6"/>
      <c r="D21" s="6"/>
      <c r="E21" s="6"/>
      <c r="F21" s="6"/>
      <c r="G21" s="6"/>
      <c r="H21" s="6"/>
      <c r="I21" s="12"/>
    </row>
    <row r="22" spans="1:9" ht="51">
      <c r="A22" s="15" t="s">
        <v>52</v>
      </c>
      <c r="B22" s="17" t="s">
        <v>53</v>
      </c>
      <c r="C22" s="6">
        <v>32095900</v>
      </c>
      <c r="D22" s="6">
        <v>30806500</v>
      </c>
      <c r="E22" s="6">
        <v>265800</v>
      </c>
      <c r="F22" s="6">
        <v>713100</v>
      </c>
      <c r="G22" s="6">
        <f aca="true" t="shared" si="4" ref="G22:H24">C22+E22</f>
        <v>32361700</v>
      </c>
      <c r="H22" s="6">
        <f t="shared" si="4"/>
        <v>31519600</v>
      </c>
      <c r="I22" s="12"/>
    </row>
    <row r="23" spans="1:9" ht="29.25" customHeight="1">
      <c r="A23" s="15" t="s">
        <v>129</v>
      </c>
      <c r="B23" s="17" t="s">
        <v>130</v>
      </c>
      <c r="C23" s="6">
        <v>0</v>
      </c>
      <c r="D23" s="6">
        <v>0</v>
      </c>
      <c r="E23" s="6">
        <v>9586500</v>
      </c>
      <c r="F23" s="6">
        <v>10423800</v>
      </c>
      <c r="G23" s="6">
        <f t="shared" si="4"/>
        <v>9586500</v>
      </c>
      <c r="H23" s="6">
        <f t="shared" si="4"/>
        <v>10423800</v>
      </c>
      <c r="I23" s="12"/>
    </row>
    <row r="24" spans="1:9" ht="33.75" customHeight="1">
      <c r="A24" s="15" t="s">
        <v>74</v>
      </c>
      <c r="B24" s="19" t="s">
        <v>75</v>
      </c>
      <c r="C24" s="6">
        <v>0</v>
      </c>
      <c r="D24" s="6">
        <v>0</v>
      </c>
      <c r="E24" s="6">
        <v>15247500</v>
      </c>
      <c r="F24" s="6"/>
      <c r="G24" s="6">
        <f t="shared" si="4"/>
        <v>15247500</v>
      </c>
      <c r="H24" s="6">
        <f t="shared" si="4"/>
        <v>0</v>
      </c>
      <c r="I24" s="12"/>
    </row>
    <row r="25" spans="1:9" ht="15" customHeight="1">
      <c r="A25" s="15" t="s">
        <v>34</v>
      </c>
      <c r="B25" s="16" t="s">
        <v>5</v>
      </c>
      <c r="C25" s="6">
        <f aca="true" t="shared" si="5" ref="C25:H25">SUM(C26:C55)</f>
        <v>112544700</v>
      </c>
      <c r="D25" s="6">
        <f t="shared" si="5"/>
        <v>118385000</v>
      </c>
      <c r="E25" s="6">
        <f t="shared" si="5"/>
        <v>5323400</v>
      </c>
      <c r="F25" s="6">
        <f t="shared" si="5"/>
        <v>29405400</v>
      </c>
      <c r="G25" s="6">
        <f t="shared" si="5"/>
        <v>117868100</v>
      </c>
      <c r="H25" s="6">
        <f t="shared" si="5"/>
        <v>147790400</v>
      </c>
      <c r="I25" s="12"/>
    </row>
    <row r="26" spans="1:9" ht="25.5">
      <c r="A26" s="15"/>
      <c r="B26" s="17" t="s">
        <v>37</v>
      </c>
      <c r="C26" s="6">
        <v>15642400</v>
      </c>
      <c r="D26" s="6">
        <v>15642400</v>
      </c>
      <c r="E26" s="6"/>
      <c r="F26" s="6"/>
      <c r="G26" s="6">
        <f aca="true" t="shared" si="6" ref="G26:G44">C26+E26</f>
        <v>15642400</v>
      </c>
      <c r="H26" s="6">
        <f aca="true" t="shared" si="7" ref="H26:H44">D26+F26</f>
        <v>15642400</v>
      </c>
      <c r="I26" s="12"/>
    </row>
    <row r="27" spans="1:9" ht="45" customHeight="1">
      <c r="A27" s="15"/>
      <c r="B27" s="5" t="s">
        <v>91</v>
      </c>
      <c r="C27" s="6">
        <v>902000</v>
      </c>
      <c r="D27" s="6">
        <v>902000</v>
      </c>
      <c r="E27" s="6">
        <v>180400</v>
      </c>
      <c r="F27" s="6">
        <v>180400</v>
      </c>
      <c r="G27" s="6">
        <f t="shared" si="6"/>
        <v>1082400</v>
      </c>
      <c r="H27" s="6">
        <f t="shared" si="7"/>
        <v>1082400</v>
      </c>
      <c r="I27" s="12"/>
    </row>
    <row r="28" spans="1:9" ht="38.25">
      <c r="A28" s="15"/>
      <c r="B28" s="20" t="s">
        <v>38</v>
      </c>
      <c r="C28" s="6">
        <v>541400</v>
      </c>
      <c r="D28" s="6">
        <v>541400</v>
      </c>
      <c r="E28" s="6">
        <v>-200</v>
      </c>
      <c r="F28" s="6">
        <v>-200</v>
      </c>
      <c r="G28" s="6">
        <f t="shared" si="6"/>
        <v>541200</v>
      </c>
      <c r="H28" s="6">
        <f t="shared" si="7"/>
        <v>541200</v>
      </c>
      <c r="I28" s="12"/>
    </row>
    <row r="29" spans="1:9" ht="42.75" customHeight="1">
      <c r="A29" s="15"/>
      <c r="B29" s="5" t="s">
        <v>104</v>
      </c>
      <c r="C29" s="6">
        <v>541200</v>
      </c>
      <c r="D29" s="6">
        <v>541200</v>
      </c>
      <c r="E29" s="6">
        <v>180400</v>
      </c>
      <c r="F29" s="6">
        <v>180400</v>
      </c>
      <c r="G29" s="6">
        <f t="shared" si="6"/>
        <v>721600</v>
      </c>
      <c r="H29" s="6">
        <f t="shared" si="7"/>
        <v>721600</v>
      </c>
      <c r="I29" s="12"/>
    </row>
    <row r="30" spans="1:9" ht="41.25" customHeight="1">
      <c r="A30" s="15"/>
      <c r="B30" s="5" t="s">
        <v>100</v>
      </c>
      <c r="C30" s="6">
        <v>541200</v>
      </c>
      <c r="D30" s="6">
        <v>541200</v>
      </c>
      <c r="E30" s="6">
        <v>180400</v>
      </c>
      <c r="F30" s="6">
        <v>180400</v>
      </c>
      <c r="G30" s="6">
        <f t="shared" si="6"/>
        <v>721600</v>
      </c>
      <c r="H30" s="6">
        <f t="shared" si="7"/>
        <v>721600</v>
      </c>
      <c r="I30" s="12"/>
    </row>
    <row r="31" spans="1:9" ht="53.25" customHeight="1">
      <c r="A31" s="15"/>
      <c r="B31" s="5" t="s">
        <v>103</v>
      </c>
      <c r="C31" s="6">
        <v>30000</v>
      </c>
      <c r="D31" s="6">
        <v>30000</v>
      </c>
      <c r="E31" s="6"/>
      <c r="F31" s="6"/>
      <c r="G31" s="6">
        <f t="shared" si="6"/>
        <v>30000</v>
      </c>
      <c r="H31" s="6">
        <f t="shared" si="7"/>
        <v>30000</v>
      </c>
      <c r="I31" s="12"/>
    </row>
    <row r="32" spans="1:9" ht="30" customHeight="1">
      <c r="A32" s="15"/>
      <c r="B32" s="5" t="s">
        <v>107</v>
      </c>
      <c r="C32" s="6">
        <v>1878600</v>
      </c>
      <c r="D32" s="6">
        <v>1878600</v>
      </c>
      <c r="E32" s="6">
        <v>1576000</v>
      </c>
      <c r="F32" s="6">
        <v>1576000</v>
      </c>
      <c r="G32" s="6">
        <f t="shared" si="6"/>
        <v>3454600</v>
      </c>
      <c r="H32" s="6">
        <f t="shared" si="7"/>
        <v>3454600</v>
      </c>
      <c r="I32" s="12"/>
    </row>
    <row r="33" spans="1:9" ht="38.25">
      <c r="A33" s="15"/>
      <c r="B33" s="5" t="s">
        <v>102</v>
      </c>
      <c r="C33" s="6">
        <v>770400</v>
      </c>
      <c r="D33" s="6">
        <v>770400</v>
      </c>
      <c r="E33" s="6">
        <v>330200</v>
      </c>
      <c r="F33" s="6">
        <v>330200</v>
      </c>
      <c r="G33" s="6">
        <f t="shared" si="6"/>
        <v>1100600</v>
      </c>
      <c r="H33" s="6">
        <f t="shared" si="7"/>
        <v>1100600</v>
      </c>
      <c r="I33" s="12"/>
    </row>
    <row r="34" spans="1:9" ht="32.25" customHeight="1">
      <c r="A34" s="15"/>
      <c r="B34" s="5" t="s">
        <v>101</v>
      </c>
      <c r="C34" s="6">
        <v>330500</v>
      </c>
      <c r="D34" s="6">
        <v>330500</v>
      </c>
      <c r="E34" s="6">
        <v>125900</v>
      </c>
      <c r="F34" s="6">
        <v>125900</v>
      </c>
      <c r="G34" s="6">
        <f t="shared" si="6"/>
        <v>456400</v>
      </c>
      <c r="H34" s="6">
        <f t="shared" si="7"/>
        <v>456400</v>
      </c>
      <c r="I34" s="12"/>
    </row>
    <row r="35" spans="1:9" ht="63.75">
      <c r="A35" s="15"/>
      <c r="B35" s="5" t="s">
        <v>99</v>
      </c>
      <c r="C35" s="6">
        <v>541400</v>
      </c>
      <c r="D35" s="6">
        <v>541400</v>
      </c>
      <c r="E35" s="6">
        <v>35900</v>
      </c>
      <c r="F35" s="6">
        <v>35900</v>
      </c>
      <c r="G35" s="6">
        <f t="shared" si="6"/>
        <v>577300</v>
      </c>
      <c r="H35" s="6">
        <f t="shared" si="7"/>
        <v>577300</v>
      </c>
      <c r="I35" s="12"/>
    </row>
    <row r="36" spans="1:9" ht="44.25" customHeight="1">
      <c r="A36" s="15"/>
      <c r="B36" s="5" t="s">
        <v>20</v>
      </c>
      <c r="C36" s="6">
        <v>1257400</v>
      </c>
      <c r="D36" s="6">
        <v>1257400</v>
      </c>
      <c r="E36" s="6">
        <v>34700</v>
      </c>
      <c r="F36" s="6">
        <v>34700</v>
      </c>
      <c r="G36" s="6">
        <f t="shared" si="6"/>
        <v>1292100</v>
      </c>
      <c r="H36" s="6">
        <f t="shared" si="7"/>
        <v>1292100</v>
      </c>
      <c r="I36" s="12"/>
    </row>
    <row r="37" spans="1:9" ht="20.25" customHeight="1">
      <c r="A37" s="15"/>
      <c r="B37" s="21" t="s">
        <v>48</v>
      </c>
      <c r="C37" s="6">
        <v>10611700</v>
      </c>
      <c r="D37" s="6">
        <v>10611700</v>
      </c>
      <c r="E37" s="6"/>
      <c r="F37" s="6"/>
      <c r="G37" s="6">
        <f t="shared" si="6"/>
        <v>10611700</v>
      </c>
      <c r="H37" s="6">
        <f t="shared" si="7"/>
        <v>10611700</v>
      </c>
      <c r="I37" s="12"/>
    </row>
    <row r="38" spans="1:9" ht="30.75" customHeight="1">
      <c r="A38" s="15"/>
      <c r="B38" s="5" t="s">
        <v>68</v>
      </c>
      <c r="C38" s="6">
        <v>2112300</v>
      </c>
      <c r="D38" s="6">
        <v>2112300</v>
      </c>
      <c r="E38" s="6"/>
      <c r="F38" s="6"/>
      <c r="G38" s="6">
        <f t="shared" si="6"/>
        <v>2112300</v>
      </c>
      <c r="H38" s="6">
        <f t="shared" si="7"/>
        <v>2112300</v>
      </c>
      <c r="I38" s="12"/>
    </row>
    <row r="39" spans="1:9" ht="27.75" customHeight="1">
      <c r="A39" s="15"/>
      <c r="B39" s="5" t="s">
        <v>67</v>
      </c>
      <c r="C39" s="6">
        <v>260300</v>
      </c>
      <c r="D39" s="6">
        <v>260300</v>
      </c>
      <c r="E39" s="6"/>
      <c r="F39" s="6"/>
      <c r="G39" s="6">
        <f t="shared" si="6"/>
        <v>260300</v>
      </c>
      <c r="H39" s="6">
        <f t="shared" si="7"/>
        <v>260300</v>
      </c>
      <c r="I39" s="12"/>
    </row>
    <row r="40" spans="1:9" ht="38.25">
      <c r="A40" s="15"/>
      <c r="B40" s="5" t="s">
        <v>36</v>
      </c>
      <c r="C40" s="6">
        <v>3355900</v>
      </c>
      <c r="D40" s="6">
        <v>3355900</v>
      </c>
      <c r="E40" s="6">
        <v>-32900</v>
      </c>
      <c r="F40" s="6">
        <v>-32900</v>
      </c>
      <c r="G40" s="6">
        <f t="shared" si="6"/>
        <v>3323000</v>
      </c>
      <c r="H40" s="6">
        <f t="shared" si="7"/>
        <v>3323000</v>
      </c>
      <c r="I40" s="12"/>
    </row>
    <row r="41" spans="1:9" ht="44.25" customHeight="1">
      <c r="A41" s="15"/>
      <c r="B41" s="22" t="s">
        <v>119</v>
      </c>
      <c r="C41" s="6">
        <v>247400</v>
      </c>
      <c r="D41" s="6">
        <v>247400</v>
      </c>
      <c r="E41" s="6">
        <v>2265800</v>
      </c>
      <c r="F41" s="6">
        <v>-247400</v>
      </c>
      <c r="G41" s="6">
        <f t="shared" si="6"/>
        <v>2513200</v>
      </c>
      <c r="H41" s="6">
        <f t="shared" si="7"/>
        <v>0</v>
      </c>
      <c r="I41" s="12"/>
    </row>
    <row r="42" spans="1:9" ht="37.5" customHeight="1">
      <c r="A42" s="15"/>
      <c r="B42" s="22" t="s">
        <v>120</v>
      </c>
      <c r="C42" s="6">
        <v>0</v>
      </c>
      <c r="D42" s="6">
        <v>0</v>
      </c>
      <c r="E42" s="6">
        <v>5070000</v>
      </c>
      <c r="F42" s="6">
        <f>550000+2270000+10000</f>
        <v>2830000</v>
      </c>
      <c r="G42" s="6">
        <f t="shared" si="6"/>
        <v>5070000</v>
      </c>
      <c r="H42" s="6">
        <f t="shared" si="7"/>
        <v>2830000</v>
      </c>
      <c r="I42" s="12"/>
    </row>
    <row r="43" spans="1:9" ht="51">
      <c r="A43" s="15"/>
      <c r="B43" s="22" t="s">
        <v>78</v>
      </c>
      <c r="C43" s="6">
        <v>867100</v>
      </c>
      <c r="D43" s="6">
        <v>867100</v>
      </c>
      <c r="E43" s="6"/>
      <c r="F43" s="6"/>
      <c r="G43" s="6">
        <f t="shared" si="6"/>
        <v>867100</v>
      </c>
      <c r="H43" s="6">
        <f t="shared" si="7"/>
        <v>867100</v>
      </c>
      <c r="I43" s="12"/>
    </row>
    <row r="44" spans="1:9" ht="25.5">
      <c r="A44" s="15"/>
      <c r="B44" s="5" t="s">
        <v>65</v>
      </c>
      <c r="C44" s="6">
        <v>964700</v>
      </c>
      <c r="D44" s="6">
        <v>964700</v>
      </c>
      <c r="E44" s="6"/>
      <c r="F44" s="6"/>
      <c r="G44" s="6">
        <f t="shared" si="6"/>
        <v>964700</v>
      </c>
      <c r="H44" s="6">
        <f t="shared" si="7"/>
        <v>964700</v>
      </c>
      <c r="I44" s="12"/>
    </row>
    <row r="45" spans="1:9" ht="51" hidden="1">
      <c r="A45" s="15"/>
      <c r="B45" s="5" t="s">
        <v>113</v>
      </c>
      <c r="C45" s="6">
        <v>0</v>
      </c>
      <c r="D45" s="6">
        <v>0</v>
      </c>
      <c r="E45" s="6"/>
      <c r="F45" s="6"/>
      <c r="G45" s="6">
        <v>0</v>
      </c>
      <c r="H45" s="6">
        <v>0</v>
      </c>
      <c r="I45" s="12"/>
    </row>
    <row r="46" spans="1:9" ht="38.25">
      <c r="A46" s="15"/>
      <c r="B46" s="5" t="s">
        <v>66</v>
      </c>
      <c r="C46" s="6">
        <v>6481800</v>
      </c>
      <c r="D46" s="6">
        <v>6481800</v>
      </c>
      <c r="E46" s="6"/>
      <c r="F46" s="6"/>
      <c r="G46" s="6">
        <f>C46+E46</f>
        <v>6481800</v>
      </c>
      <c r="H46" s="6">
        <f>D46+F46</f>
        <v>6481800</v>
      </c>
      <c r="I46" s="12"/>
    </row>
    <row r="47" spans="1:9" ht="25.5" hidden="1">
      <c r="A47" s="15"/>
      <c r="B47" s="5" t="s">
        <v>114</v>
      </c>
      <c r="C47" s="6">
        <v>0</v>
      </c>
      <c r="D47" s="6">
        <v>0</v>
      </c>
      <c r="E47" s="6"/>
      <c r="F47" s="6"/>
      <c r="G47" s="6">
        <v>0</v>
      </c>
      <c r="H47" s="6">
        <v>0</v>
      </c>
      <c r="I47" s="12"/>
    </row>
    <row r="48" spans="1:9" ht="51" hidden="1">
      <c r="A48" s="15"/>
      <c r="B48" s="5" t="s">
        <v>115</v>
      </c>
      <c r="C48" s="6">
        <v>0</v>
      </c>
      <c r="D48" s="6">
        <v>0</v>
      </c>
      <c r="E48" s="6"/>
      <c r="F48" s="6"/>
      <c r="G48" s="6">
        <v>0</v>
      </c>
      <c r="H48" s="6">
        <v>0</v>
      </c>
      <c r="I48" s="12"/>
    </row>
    <row r="49" spans="1:9" ht="63.75">
      <c r="A49" s="15"/>
      <c r="B49" s="5" t="s">
        <v>63</v>
      </c>
      <c r="C49" s="6">
        <v>3078000</v>
      </c>
      <c r="D49" s="6">
        <v>3078000</v>
      </c>
      <c r="E49" s="6">
        <v>-3078000</v>
      </c>
      <c r="F49" s="6">
        <v>-3078000</v>
      </c>
      <c r="G49" s="6">
        <f aca="true" t="shared" si="8" ref="G49:H54">C49+E49</f>
        <v>0</v>
      </c>
      <c r="H49" s="6">
        <f t="shared" si="8"/>
        <v>0</v>
      </c>
      <c r="I49" s="12"/>
    </row>
    <row r="50" spans="1:9" ht="63.75">
      <c r="A50" s="15"/>
      <c r="B50" s="22" t="s">
        <v>79</v>
      </c>
      <c r="C50" s="6">
        <v>20099900</v>
      </c>
      <c r="D50" s="6">
        <v>20099900</v>
      </c>
      <c r="E50" s="6">
        <v>-1545200</v>
      </c>
      <c r="F50" s="6"/>
      <c r="G50" s="6">
        <f t="shared" si="8"/>
        <v>18554700</v>
      </c>
      <c r="H50" s="6">
        <f t="shared" si="8"/>
        <v>20099900</v>
      </c>
      <c r="I50" s="12"/>
    </row>
    <row r="51" spans="1:9" ht="25.5">
      <c r="A51" s="15"/>
      <c r="B51" s="22" t="s">
        <v>132</v>
      </c>
      <c r="C51" s="6">
        <v>0</v>
      </c>
      <c r="D51" s="6">
        <v>8006200</v>
      </c>
      <c r="E51" s="6"/>
      <c r="F51" s="6"/>
      <c r="G51" s="6">
        <f t="shared" si="8"/>
        <v>0</v>
      </c>
      <c r="H51" s="6">
        <f t="shared" si="8"/>
        <v>8006200</v>
      </c>
      <c r="I51" s="12"/>
    </row>
    <row r="52" spans="1:9" ht="67.5" customHeight="1">
      <c r="A52" s="15"/>
      <c r="B52" s="22" t="s">
        <v>133</v>
      </c>
      <c r="C52" s="6">
        <v>0</v>
      </c>
      <c r="D52" s="6">
        <v>0</v>
      </c>
      <c r="E52" s="6"/>
      <c r="F52" s="6">
        <f>6822500+20467500</f>
        <v>27290000</v>
      </c>
      <c r="G52" s="6">
        <f t="shared" si="8"/>
        <v>0</v>
      </c>
      <c r="H52" s="6">
        <f t="shared" si="8"/>
        <v>27290000</v>
      </c>
      <c r="I52" s="12"/>
    </row>
    <row r="53" spans="1:9" ht="38.25">
      <c r="A53" s="15"/>
      <c r="B53" s="5" t="s">
        <v>69</v>
      </c>
      <c r="C53" s="6">
        <v>225200</v>
      </c>
      <c r="D53" s="6">
        <v>231100</v>
      </c>
      <c r="E53" s="6"/>
      <c r="F53" s="6"/>
      <c r="G53" s="6">
        <f t="shared" si="8"/>
        <v>225200</v>
      </c>
      <c r="H53" s="6">
        <f t="shared" si="8"/>
        <v>231100</v>
      </c>
      <c r="I53" s="12"/>
    </row>
    <row r="54" spans="1:9" ht="12.75">
      <c r="A54" s="15"/>
      <c r="B54" s="5" t="s">
        <v>64</v>
      </c>
      <c r="C54" s="6">
        <v>41263900</v>
      </c>
      <c r="D54" s="6">
        <v>39092100</v>
      </c>
      <c r="E54" s="6"/>
      <c r="F54" s="6"/>
      <c r="G54" s="6">
        <f t="shared" si="8"/>
        <v>41263900</v>
      </c>
      <c r="H54" s="6">
        <f t="shared" si="8"/>
        <v>39092100</v>
      </c>
      <c r="I54" s="12"/>
    </row>
    <row r="55" spans="1:9" ht="25.5" customHeight="1" hidden="1">
      <c r="A55" s="15"/>
      <c r="B55" s="5" t="s">
        <v>97</v>
      </c>
      <c r="C55" s="6">
        <v>0</v>
      </c>
      <c r="D55" s="6">
        <v>0</v>
      </c>
      <c r="E55" s="6"/>
      <c r="F55" s="6"/>
      <c r="G55" s="6"/>
      <c r="H55" s="6"/>
      <c r="I55" s="12"/>
    </row>
    <row r="56" spans="1:9" ht="27.75" customHeight="1">
      <c r="A56" s="13" t="s">
        <v>27</v>
      </c>
      <c r="B56" s="14" t="s">
        <v>110</v>
      </c>
      <c r="C56" s="7">
        <f aca="true" t="shared" si="9" ref="C56:H56">C57+C58+C59+C89+C90+C91+C92+C93+C95+C96+C94</f>
        <v>1241646600</v>
      </c>
      <c r="D56" s="7">
        <f>D57+D58+D59+D89+D90+D91+D92+D93+D95+D96+D94</f>
        <v>1254138800</v>
      </c>
      <c r="E56" s="7">
        <f>E57+E58+E59+E89+E90+E91+E92+E93+E95+E96+E94</f>
        <v>8753100</v>
      </c>
      <c r="F56" s="7">
        <f>F57+F58+F59+F89+F90+F91+F92+F93+F95+F96+F94</f>
        <v>8857500</v>
      </c>
      <c r="G56" s="7">
        <f t="shared" si="9"/>
        <v>1250399700</v>
      </c>
      <c r="H56" s="7">
        <f t="shared" si="9"/>
        <v>1262996300</v>
      </c>
      <c r="I56" s="12"/>
    </row>
    <row r="57" spans="1:9" ht="38.25">
      <c r="A57" s="15" t="s">
        <v>28</v>
      </c>
      <c r="B57" s="16" t="s">
        <v>58</v>
      </c>
      <c r="C57" s="6">
        <v>1374800</v>
      </c>
      <c r="D57" s="6">
        <v>1422900</v>
      </c>
      <c r="E57" s="6"/>
      <c r="F57" s="6"/>
      <c r="G57" s="6">
        <f>C57+E57</f>
        <v>1374800</v>
      </c>
      <c r="H57" s="6">
        <f>D57+F57</f>
        <v>1422900</v>
      </c>
      <c r="I57" s="12"/>
    </row>
    <row r="58" spans="1:9" ht="38.25">
      <c r="A58" s="15" t="s">
        <v>29</v>
      </c>
      <c r="B58" s="16" t="s">
        <v>59</v>
      </c>
      <c r="C58" s="6">
        <v>8809400</v>
      </c>
      <c r="D58" s="6">
        <v>9179500</v>
      </c>
      <c r="E58" s="6"/>
      <c r="F58" s="6"/>
      <c r="G58" s="6">
        <f>C58+E58</f>
        <v>8809400</v>
      </c>
      <c r="H58" s="6">
        <f>D58+F58</f>
        <v>9179500</v>
      </c>
      <c r="I58" s="12"/>
    </row>
    <row r="59" spans="1:9" ht="25.5">
      <c r="A59" s="15" t="s">
        <v>30</v>
      </c>
      <c r="B59" s="16" t="s">
        <v>90</v>
      </c>
      <c r="C59" s="6">
        <f aca="true" t="shared" si="10" ref="C59:H59">SUM(C60:C88)</f>
        <v>1148755800</v>
      </c>
      <c r="D59" s="6">
        <f>SUM(D60:D88)</f>
        <v>1160505500</v>
      </c>
      <c r="E59" s="6">
        <f>SUM(E60:E88)</f>
        <v>689900</v>
      </c>
      <c r="F59" s="6">
        <f>SUM(F60:F88)</f>
        <v>689900</v>
      </c>
      <c r="G59" s="6">
        <f t="shared" si="10"/>
        <v>1149445700</v>
      </c>
      <c r="H59" s="6">
        <f t="shared" si="10"/>
        <v>1161195400</v>
      </c>
      <c r="I59" s="12"/>
    </row>
    <row r="60" spans="1:9" ht="51">
      <c r="A60" s="15"/>
      <c r="B60" s="17" t="s">
        <v>95</v>
      </c>
      <c r="C60" s="6">
        <v>19600</v>
      </c>
      <c r="D60" s="6">
        <v>19600</v>
      </c>
      <c r="E60" s="6"/>
      <c r="F60" s="6"/>
      <c r="G60" s="6">
        <f aca="true" t="shared" si="11" ref="G60:G95">C60+E60</f>
        <v>19600</v>
      </c>
      <c r="H60" s="6">
        <f aca="true" t="shared" si="12" ref="H60:H95">D60+F60</f>
        <v>19600</v>
      </c>
      <c r="I60" s="12"/>
    </row>
    <row r="61" spans="1:9" ht="38.25">
      <c r="A61" s="15"/>
      <c r="B61" s="17" t="s">
        <v>39</v>
      </c>
      <c r="C61" s="6">
        <v>19400</v>
      </c>
      <c r="D61" s="6">
        <v>19400</v>
      </c>
      <c r="E61" s="6"/>
      <c r="F61" s="6"/>
      <c r="G61" s="6">
        <f t="shared" si="11"/>
        <v>19400</v>
      </c>
      <c r="H61" s="6">
        <f t="shared" si="12"/>
        <v>19400</v>
      </c>
      <c r="I61" s="12"/>
    </row>
    <row r="62" spans="1:9" ht="37.5" customHeight="1">
      <c r="A62" s="15"/>
      <c r="B62" s="17" t="s">
        <v>40</v>
      </c>
      <c r="C62" s="6">
        <v>119800</v>
      </c>
      <c r="D62" s="6">
        <v>126100</v>
      </c>
      <c r="E62" s="6"/>
      <c r="F62" s="6"/>
      <c r="G62" s="6">
        <f t="shared" si="11"/>
        <v>119800</v>
      </c>
      <c r="H62" s="6">
        <f t="shared" si="12"/>
        <v>126100</v>
      </c>
      <c r="I62" s="12"/>
    </row>
    <row r="63" spans="1:9" ht="51">
      <c r="A63" s="15"/>
      <c r="B63" s="17" t="s">
        <v>94</v>
      </c>
      <c r="C63" s="6">
        <v>17401300</v>
      </c>
      <c r="D63" s="6">
        <v>17451400</v>
      </c>
      <c r="E63" s="6"/>
      <c r="F63" s="6"/>
      <c r="G63" s="6">
        <f t="shared" si="11"/>
        <v>17401300</v>
      </c>
      <c r="H63" s="6">
        <f t="shared" si="12"/>
        <v>17451400</v>
      </c>
      <c r="I63" s="12"/>
    </row>
    <row r="64" spans="1:9" ht="25.5">
      <c r="A64" s="15"/>
      <c r="B64" s="31" t="s">
        <v>47</v>
      </c>
      <c r="C64" s="6">
        <v>198737300</v>
      </c>
      <c r="D64" s="6">
        <v>206686700</v>
      </c>
      <c r="E64" s="6"/>
      <c r="F64" s="6"/>
      <c r="G64" s="6">
        <f t="shared" si="11"/>
        <v>198737300</v>
      </c>
      <c r="H64" s="6">
        <f t="shared" si="12"/>
        <v>206686700</v>
      </c>
      <c r="I64" s="12"/>
    </row>
    <row r="65" spans="1:9" ht="12.75">
      <c r="A65" s="15"/>
      <c r="B65" s="23" t="s">
        <v>21</v>
      </c>
      <c r="C65" s="6">
        <v>6356900</v>
      </c>
      <c r="D65" s="6">
        <v>6356900</v>
      </c>
      <c r="E65" s="6"/>
      <c r="F65" s="6"/>
      <c r="G65" s="6">
        <f t="shared" si="11"/>
        <v>6356900</v>
      </c>
      <c r="H65" s="6">
        <f t="shared" si="12"/>
        <v>6356900</v>
      </c>
      <c r="I65" s="12"/>
    </row>
    <row r="66" spans="1:9" ht="25.5">
      <c r="A66" s="15"/>
      <c r="B66" s="17" t="s">
        <v>18</v>
      </c>
      <c r="C66" s="6">
        <v>23210000</v>
      </c>
      <c r="D66" s="6">
        <v>25648100</v>
      </c>
      <c r="E66" s="6"/>
      <c r="F66" s="6"/>
      <c r="G66" s="6">
        <f t="shared" si="11"/>
        <v>23210000</v>
      </c>
      <c r="H66" s="6">
        <f t="shared" si="12"/>
        <v>25648100</v>
      </c>
      <c r="I66" s="12"/>
    </row>
    <row r="67" spans="1:9" ht="25.5">
      <c r="A67" s="15"/>
      <c r="B67" s="17" t="s">
        <v>1</v>
      </c>
      <c r="C67" s="6">
        <v>1775400</v>
      </c>
      <c r="D67" s="6">
        <v>1775400</v>
      </c>
      <c r="E67" s="6"/>
      <c r="F67" s="6"/>
      <c r="G67" s="6">
        <f t="shared" si="11"/>
        <v>1775400</v>
      </c>
      <c r="H67" s="6">
        <f t="shared" si="12"/>
        <v>1775400</v>
      </c>
      <c r="I67" s="12"/>
    </row>
    <row r="68" spans="1:9" ht="38.25">
      <c r="A68" s="15"/>
      <c r="B68" s="17" t="s">
        <v>13</v>
      </c>
      <c r="C68" s="6">
        <v>44100</v>
      </c>
      <c r="D68" s="6">
        <v>45800</v>
      </c>
      <c r="E68" s="6"/>
      <c r="F68" s="6"/>
      <c r="G68" s="6">
        <f t="shared" si="11"/>
        <v>44100</v>
      </c>
      <c r="H68" s="6">
        <f t="shared" si="12"/>
        <v>45800</v>
      </c>
      <c r="I68" s="12"/>
    </row>
    <row r="69" spans="1:9" ht="25.5">
      <c r="A69" s="15"/>
      <c r="B69" s="17" t="s">
        <v>14</v>
      </c>
      <c r="C69" s="6">
        <v>1519500</v>
      </c>
      <c r="D69" s="6">
        <v>1580300</v>
      </c>
      <c r="E69" s="6"/>
      <c r="F69" s="6"/>
      <c r="G69" s="6">
        <f t="shared" si="11"/>
        <v>1519500</v>
      </c>
      <c r="H69" s="6">
        <f t="shared" si="12"/>
        <v>1580300</v>
      </c>
      <c r="I69" s="12"/>
    </row>
    <row r="70" spans="1:9" ht="76.5">
      <c r="A70" s="15"/>
      <c r="B70" s="20" t="s">
        <v>60</v>
      </c>
      <c r="C70" s="6">
        <v>71781500</v>
      </c>
      <c r="D70" s="6">
        <v>71781500</v>
      </c>
      <c r="E70" s="6"/>
      <c r="F70" s="6"/>
      <c r="G70" s="6">
        <f t="shared" si="11"/>
        <v>71781500</v>
      </c>
      <c r="H70" s="6">
        <f t="shared" si="12"/>
        <v>71781500</v>
      </c>
      <c r="I70" s="12"/>
    </row>
    <row r="71" spans="1:9" ht="25.5">
      <c r="A71" s="15"/>
      <c r="B71" s="17" t="s">
        <v>4</v>
      </c>
      <c r="C71" s="6">
        <v>4241100</v>
      </c>
      <c r="D71" s="6">
        <v>4241100</v>
      </c>
      <c r="E71" s="6"/>
      <c r="F71" s="6"/>
      <c r="G71" s="6">
        <f t="shared" si="11"/>
        <v>4241100</v>
      </c>
      <c r="H71" s="6">
        <f t="shared" si="12"/>
        <v>4241100</v>
      </c>
      <c r="I71" s="12"/>
    </row>
    <row r="72" spans="1:9" ht="76.5">
      <c r="A72" s="15"/>
      <c r="B72" s="5" t="s">
        <v>105</v>
      </c>
      <c r="C72" s="6">
        <v>9046500</v>
      </c>
      <c r="D72" s="6">
        <v>9046500</v>
      </c>
      <c r="E72" s="6"/>
      <c r="F72" s="6"/>
      <c r="G72" s="6">
        <f t="shared" si="11"/>
        <v>9046500</v>
      </c>
      <c r="H72" s="6">
        <f t="shared" si="12"/>
        <v>9046500</v>
      </c>
      <c r="I72" s="12"/>
    </row>
    <row r="73" spans="1:9" ht="69" customHeight="1">
      <c r="A73" s="15"/>
      <c r="B73" s="20" t="s">
        <v>61</v>
      </c>
      <c r="C73" s="6">
        <v>345318900</v>
      </c>
      <c r="D73" s="6">
        <v>345318900</v>
      </c>
      <c r="E73" s="6"/>
      <c r="F73" s="6"/>
      <c r="G73" s="6">
        <f t="shared" si="11"/>
        <v>345318900</v>
      </c>
      <c r="H73" s="6">
        <f t="shared" si="12"/>
        <v>345318900</v>
      </c>
      <c r="I73" s="12"/>
    </row>
    <row r="74" spans="1:9" ht="38.25">
      <c r="A74" s="15"/>
      <c r="B74" s="21" t="s">
        <v>8</v>
      </c>
      <c r="C74" s="6">
        <v>165300</v>
      </c>
      <c r="D74" s="6">
        <v>165300</v>
      </c>
      <c r="E74" s="6"/>
      <c r="F74" s="6"/>
      <c r="G74" s="6">
        <f t="shared" si="11"/>
        <v>165300</v>
      </c>
      <c r="H74" s="6">
        <f t="shared" si="12"/>
        <v>165300</v>
      </c>
      <c r="I74" s="12"/>
    </row>
    <row r="75" spans="1:9" ht="33" customHeight="1">
      <c r="A75" s="15"/>
      <c r="B75" s="17" t="s">
        <v>41</v>
      </c>
      <c r="C75" s="6">
        <v>7048100</v>
      </c>
      <c r="D75" s="6">
        <v>7330000</v>
      </c>
      <c r="E75" s="6"/>
      <c r="F75" s="6"/>
      <c r="G75" s="6">
        <f t="shared" si="11"/>
        <v>7048100</v>
      </c>
      <c r="H75" s="6">
        <f t="shared" si="12"/>
        <v>7330000</v>
      </c>
      <c r="I75" s="12"/>
    </row>
    <row r="76" spans="1:9" ht="25.5">
      <c r="A76" s="15"/>
      <c r="B76" s="17" t="s">
        <v>0</v>
      </c>
      <c r="C76" s="6">
        <v>396900</v>
      </c>
      <c r="D76" s="6">
        <v>396900</v>
      </c>
      <c r="E76" s="6"/>
      <c r="F76" s="6"/>
      <c r="G76" s="6">
        <f t="shared" si="11"/>
        <v>396900</v>
      </c>
      <c r="H76" s="6">
        <f t="shared" si="12"/>
        <v>396900</v>
      </c>
      <c r="I76" s="12"/>
    </row>
    <row r="77" spans="1:9" ht="213" customHeight="1">
      <c r="A77" s="15"/>
      <c r="B77" s="20" t="s">
        <v>42</v>
      </c>
      <c r="C77" s="6">
        <v>167800</v>
      </c>
      <c r="D77" s="6">
        <v>167800</v>
      </c>
      <c r="E77" s="6"/>
      <c r="F77" s="6"/>
      <c r="G77" s="6">
        <f t="shared" si="11"/>
        <v>167800</v>
      </c>
      <c r="H77" s="6">
        <f t="shared" si="12"/>
        <v>167800</v>
      </c>
      <c r="I77" s="12"/>
    </row>
    <row r="78" spans="1:9" ht="25.5">
      <c r="A78" s="15"/>
      <c r="B78" s="17" t="s">
        <v>11</v>
      </c>
      <c r="C78" s="6">
        <v>2365600</v>
      </c>
      <c r="D78" s="6">
        <v>2460200</v>
      </c>
      <c r="E78" s="6"/>
      <c r="F78" s="6"/>
      <c r="G78" s="6">
        <f t="shared" si="11"/>
        <v>2365600</v>
      </c>
      <c r="H78" s="6">
        <f t="shared" si="12"/>
        <v>2460200</v>
      </c>
      <c r="I78" s="12"/>
    </row>
    <row r="79" spans="1:9" ht="25.5">
      <c r="A79" s="15"/>
      <c r="B79" s="17" t="s">
        <v>16</v>
      </c>
      <c r="C79" s="6">
        <v>887900</v>
      </c>
      <c r="D79" s="6">
        <v>887900</v>
      </c>
      <c r="E79" s="6"/>
      <c r="F79" s="6"/>
      <c r="G79" s="6">
        <f t="shared" si="11"/>
        <v>887900</v>
      </c>
      <c r="H79" s="6">
        <f t="shared" si="12"/>
        <v>887900</v>
      </c>
      <c r="I79" s="12"/>
    </row>
    <row r="80" spans="1:9" ht="56.25" customHeight="1">
      <c r="A80" s="15"/>
      <c r="B80" s="17" t="s">
        <v>62</v>
      </c>
      <c r="C80" s="6">
        <v>559700</v>
      </c>
      <c r="D80" s="6">
        <v>559700</v>
      </c>
      <c r="E80" s="6"/>
      <c r="F80" s="6"/>
      <c r="G80" s="6">
        <f t="shared" si="11"/>
        <v>559700</v>
      </c>
      <c r="H80" s="6">
        <f t="shared" si="12"/>
        <v>559700</v>
      </c>
      <c r="I80" s="12"/>
    </row>
    <row r="81" spans="1:9" ht="45" customHeight="1">
      <c r="A81" s="15"/>
      <c r="B81" s="21" t="s">
        <v>15</v>
      </c>
      <c r="C81" s="6">
        <v>435478700</v>
      </c>
      <c r="D81" s="6">
        <v>435478700</v>
      </c>
      <c r="E81" s="6"/>
      <c r="F81" s="6"/>
      <c r="G81" s="6">
        <f t="shared" si="11"/>
        <v>435478700</v>
      </c>
      <c r="H81" s="6">
        <f t="shared" si="12"/>
        <v>435478700</v>
      </c>
      <c r="I81" s="12"/>
    </row>
    <row r="82" spans="1:9" ht="72.75" customHeight="1">
      <c r="A82" s="15"/>
      <c r="B82" s="20" t="s">
        <v>43</v>
      </c>
      <c r="C82" s="6">
        <v>923300</v>
      </c>
      <c r="D82" s="6">
        <v>923300</v>
      </c>
      <c r="E82" s="6"/>
      <c r="F82" s="6"/>
      <c r="G82" s="6">
        <f t="shared" si="11"/>
        <v>923300</v>
      </c>
      <c r="H82" s="6">
        <f t="shared" si="12"/>
        <v>923300</v>
      </c>
      <c r="I82" s="12"/>
    </row>
    <row r="83" spans="1:9" ht="66.75" customHeight="1">
      <c r="A83" s="15"/>
      <c r="B83" s="20" t="s">
        <v>80</v>
      </c>
      <c r="C83" s="6">
        <v>7126300</v>
      </c>
      <c r="D83" s="6">
        <v>7410300</v>
      </c>
      <c r="E83" s="6"/>
      <c r="F83" s="6"/>
      <c r="G83" s="6">
        <f t="shared" si="11"/>
        <v>7126300</v>
      </c>
      <c r="H83" s="6">
        <f t="shared" si="12"/>
        <v>7410300</v>
      </c>
      <c r="I83" s="12"/>
    </row>
    <row r="84" spans="1:9" ht="51">
      <c r="A84" s="15"/>
      <c r="B84" s="22" t="s">
        <v>81</v>
      </c>
      <c r="C84" s="6">
        <v>12761300</v>
      </c>
      <c r="D84" s="6">
        <v>13338600</v>
      </c>
      <c r="E84" s="6"/>
      <c r="F84" s="6"/>
      <c r="G84" s="6">
        <f t="shared" si="11"/>
        <v>12761300</v>
      </c>
      <c r="H84" s="6">
        <f t="shared" si="12"/>
        <v>13338600</v>
      </c>
      <c r="I84" s="12"/>
    </row>
    <row r="85" spans="1:9" ht="140.25">
      <c r="A85" s="15"/>
      <c r="B85" s="24" t="s">
        <v>82</v>
      </c>
      <c r="C85" s="6">
        <v>144300</v>
      </c>
      <c r="D85" s="6">
        <v>144300</v>
      </c>
      <c r="E85" s="6"/>
      <c r="F85" s="6"/>
      <c r="G85" s="6">
        <f t="shared" si="11"/>
        <v>144300</v>
      </c>
      <c r="H85" s="6">
        <f t="shared" si="12"/>
        <v>144300</v>
      </c>
      <c r="I85" s="12"/>
    </row>
    <row r="86" spans="1:9" ht="118.5" customHeight="1">
      <c r="A86" s="15"/>
      <c r="B86" s="24" t="s">
        <v>83</v>
      </c>
      <c r="C86" s="6">
        <v>136000</v>
      </c>
      <c r="D86" s="6">
        <v>141500</v>
      </c>
      <c r="E86" s="6"/>
      <c r="F86" s="6"/>
      <c r="G86" s="6">
        <f t="shared" si="11"/>
        <v>136000</v>
      </c>
      <c r="H86" s="6">
        <f t="shared" si="12"/>
        <v>141500</v>
      </c>
      <c r="I86" s="12"/>
    </row>
    <row r="87" spans="1:9" ht="91.5" customHeight="1">
      <c r="A87" s="15"/>
      <c r="B87" s="24" t="s">
        <v>118</v>
      </c>
      <c r="C87" s="6">
        <v>600000</v>
      </c>
      <c r="D87" s="6">
        <v>600000</v>
      </c>
      <c r="E87" s="6"/>
      <c r="F87" s="6"/>
      <c r="G87" s="6">
        <f t="shared" si="11"/>
        <v>600000</v>
      </c>
      <c r="H87" s="6">
        <f t="shared" si="12"/>
        <v>600000</v>
      </c>
      <c r="I87" s="12"/>
    </row>
    <row r="88" spans="1:9" ht="118.5" customHeight="1">
      <c r="A88" s="15"/>
      <c r="B88" s="24" t="s">
        <v>96</v>
      </c>
      <c r="C88" s="6">
        <v>403300</v>
      </c>
      <c r="D88" s="6">
        <v>403300</v>
      </c>
      <c r="E88" s="6">
        <v>689900</v>
      </c>
      <c r="F88" s="6">
        <v>689900</v>
      </c>
      <c r="G88" s="6">
        <f t="shared" si="11"/>
        <v>1093200</v>
      </c>
      <c r="H88" s="6">
        <f t="shared" si="12"/>
        <v>1093200</v>
      </c>
      <c r="I88" s="12"/>
    </row>
    <row r="89" spans="1:9" ht="89.25">
      <c r="A89" s="15" t="s">
        <v>22</v>
      </c>
      <c r="B89" s="5" t="s">
        <v>84</v>
      </c>
      <c r="C89" s="6">
        <v>22394400</v>
      </c>
      <c r="D89" s="6">
        <v>23303800</v>
      </c>
      <c r="E89" s="6"/>
      <c r="F89" s="6"/>
      <c r="G89" s="6">
        <f t="shared" si="11"/>
        <v>22394400</v>
      </c>
      <c r="H89" s="6">
        <f t="shared" si="12"/>
        <v>23303800</v>
      </c>
      <c r="I89" s="12"/>
    </row>
    <row r="90" spans="1:9" ht="63.75">
      <c r="A90" s="15" t="s">
        <v>23</v>
      </c>
      <c r="B90" s="30" t="s">
        <v>45</v>
      </c>
      <c r="C90" s="6">
        <v>15650500</v>
      </c>
      <c r="D90" s="6">
        <v>15650500</v>
      </c>
      <c r="E90" s="6">
        <v>500800</v>
      </c>
      <c r="F90" s="6">
        <v>500800</v>
      </c>
      <c r="G90" s="6">
        <f t="shared" si="11"/>
        <v>16151300</v>
      </c>
      <c r="H90" s="6">
        <f t="shared" si="12"/>
        <v>16151300</v>
      </c>
      <c r="I90" s="12"/>
    </row>
    <row r="91" spans="1:9" ht="51">
      <c r="A91" s="15" t="s">
        <v>24</v>
      </c>
      <c r="B91" s="17" t="s">
        <v>19</v>
      </c>
      <c r="C91" s="6">
        <v>7826400</v>
      </c>
      <c r="D91" s="6">
        <v>7826400</v>
      </c>
      <c r="E91" s="6">
        <v>5217700</v>
      </c>
      <c r="F91" s="6">
        <v>5217700</v>
      </c>
      <c r="G91" s="6">
        <f t="shared" si="11"/>
        <v>13044100</v>
      </c>
      <c r="H91" s="6">
        <f t="shared" si="12"/>
        <v>13044100</v>
      </c>
      <c r="I91" s="12"/>
    </row>
    <row r="92" spans="1:9" ht="54.75" customHeight="1">
      <c r="A92" s="15" t="s">
        <v>25</v>
      </c>
      <c r="B92" s="16" t="s">
        <v>46</v>
      </c>
      <c r="C92" s="6">
        <v>5413100</v>
      </c>
      <c r="D92" s="6">
        <v>5629600</v>
      </c>
      <c r="E92" s="6"/>
      <c r="F92" s="6"/>
      <c r="G92" s="6">
        <f t="shared" si="11"/>
        <v>5413100</v>
      </c>
      <c r="H92" s="6">
        <f t="shared" si="12"/>
        <v>5629600</v>
      </c>
      <c r="I92" s="12"/>
    </row>
    <row r="93" spans="1:9" ht="29.25" customHeight="1">
      <c r="A93" s="15" t="s">
        <v>26</v>
      </c>
      <c r="B93" s="16" t="s">
        <v>89</v>
      </c>
      <c r="C93" s="6">
        <v>31353600</v>
      </c>
      <c r="D93" s="6">
        <v>30539700</v>
      </c>
      <c r="E93" s="6"/>
      <c r="F93" s="6"/>
      <c r="G93" s="6">
        <f t="shared" si="11"/>
        <v>31353600</v>
      </c>
      <c r="H93" s="6">
        <f t="shared" si="12"/>
        <v>30539700</v>
      </c>
      <c r="I93" s="12"/>
    </row>
    <row r="94" spans="1:9" ht="31.5" customHeight="1">
      <c r="A94" s="15" t="s">
        <v>116</v>
      </c>
      <c r="B94" s="16" t="s">
        <v>117</v>
      </c>
      <c r="C94" s="6">
        <v>0</v>
      </c>
      <c r="D94" s="6">
        <v>0</v>
      </c>
      <c r="E94" s="6">
        <v>2344700</v>
      </c>
      <c r="F94" s="6">
        <v>2449100</v>
      </c>
      <c r="G94" s="6">
        <f t="shared" si="11"/>
        <v>2344700</v>
      </c>
      <c r="H94" s="6">
        <f t="shared" si="12"/>
        <v>2449100</v>
      </c>
      <c r="I94" s="12"/>
    </row>
    <row r="95" spans="1:9" ht="55.5" customHeight="1">
      <c r="A95" s="15" t="s">
        <v>49</v>
      </c>
      <c r="B95" s="16" t="s">
        <v>111</v>
      </c>
      <c r="C95" s="6">
        <v>1100</v>
      </c>
      <c r="D95" s="6">
        <v>13400</v>
      </c>
      <c r="E95" s="6"/>
      <c r="F95" s="6"/>
      <c r="G95" s="6">
        <f t="shared" si="11"/>
        <v>1100</v>
      </c>
      <c r="H95" s="6">
        <f t="shared" si="12"/>
        <v>13400</v>
      </c>
      <c r="I95" s="12"/>
    </row>
    <row r="96" spans="1:9" ht="18.75" customHeight="1">
      <c r="A96" s="15" t="s">
        <v>85</v>
      </c>
      <c r="B96" s="25" t="s">
        <v>87</v>
      </c>
      <c r="C96" s="6">
        <f aca="true" t="shared" si="13" ref="C96:H96">SUM(C97:C98)</f>
        <v>67500</v>
      </c>
      <c r="D96" s="6">
        <f>SUM(D97:D98)</f>
        <v>67500</v>
      </c>
      <c r="E96" s="6">
        <f>SUM(E97:E98)</f>
        <v>0</v>
      </c>
      <c r="F96" s="6">
        <f>SUM(F97:F98)</f>
        <v>0</v>
      </c>
      <c r="G96" s="6">
        <f t="shared" si="13"/>
        <v>67500</v>
      </c>
      <c r="H96" s="6">
        <f t="shared" si="13"/>
        <v>67500</v>
      </c>
      <c r="I96" s="12"/>
    </row>
    <row r="97" spans="1:9" ht="41.25" customHeight="1">
      <c r="A97" s="17"/>
      <c r="B97" s="25" t="s">
        <v>44</v>
      </c>
      <c r="C97" s="6">
        <v>67400</v>
      </c>
      <c r="D97" s="6">
        <v>67400</v>
      </c>
      <c r="E97" s="6"/>
      <c r="F97" s="6"/>
      <c r="G97" s="6">
        <f>C97+E97</f>
        <v>67400</v>
      </c>
      <c r="H97" s="6">
        <f>D97+F97</f>
        <v>67400</v>
      </c>
      <c r="I97" s="12"/>
    </row>
    <row r="98" spans="1:9" ht="28.5" customHeight="1">
      <c r="A98" s="17"/>
      <c r="B98" s="25" t="s">
        <v>86</v>
      </c>
      <c r="C98" s="6">
        <v>100</v>
      </c>
      <c r="D98" s="6">
        <v>100</v>
      </c>
      <c r="E98" s="6"/>
      <c r="F98" s="6"/>
      <c r="G98" s="6">
        <f>C98+E98</f>
        <v>100</v>
      </c>
      <c r="H98" s="6">
        <f>D98+F98</f>
        <v>100</v>
      </c>
      <c r="I98" s="12"/>
    </row>
    <row r="99" spans="1:9" ht="18.75" customHeight="1">
      <c r="A99" s="26" t="s">
        <v>70</v>
      </c>
      <c r="B99" s="26" t="s">
        <v>98</v>
      </c>
      <c r="C99" s="7">
        <f aca="true" t="shared" si="14" ref="C99:H99">SUM(C100:C102)</f>
        <v>24116200</v>
      </c>
      <c r="D99" s="7">
        <f>SUM(D100:D102)</f>
        <v>24507500</v>
      </c>
      <c r="E99" s="7">
        <f>SUM(E100:E102)</f>
        <v>300</v>
      </c>
      <c r="F99" s="7">
        <f>SUM(F100:F102)</f>
        <v>2100</v>
      </c>
      <c r="G99" s="7">
        <f t="shared" si="14"/>
        <v>24116500</v>
      </c>
      <c r="H99" s="7">
        <f t="shared" si="14"/>
        <v>24509600</v>
      </c>
      <c r="I99" s="12"/>
    </row>
    <row r="100" spans="1:9" ht="63.75">
      <c r="A100" s="27" t="s">
        <v>92</v>
      </c>
      <c r="B100" s="25" t="s">
        <v>93</v>
      </c>
      <c r="C100" s="6">
        <v>1881900</v>
      </c>
      <c r="D100" s="6">
        <v>2273200</v>
      </c>
      <c r="E100" s="6">
        <v>300</v>
      </c>
      <c r="F100" s="6">
        <v>2100</v>
      </c>
      <c r="G100" s="6">
        <f>C100+E100</f>
        <v>1882200</v>
      </c>
      <c r="H100" s="6">
        <f>D100+F100</f>
        <v>2275300</v>
      </c>
      <c r="I100" s="12"/>
    </row>
    <row r="101" spans="1:9" ht="93.75" customHeight="1">
      <c r="A101" s="27" t="s">
        <v>71</v>
      </c>
      <c r="B101" s="16" t="s">
        <v>112</v>
      </c>
      <c r="C101" s="6">
        <v>20572900</v>
      </c>
      <c r="D101" s="6">
        <v>20572900</v>
      </c>
      <c r="E101" s="6"/>
      <c r="F101" s="6"/>
      <c r="G101" s="6">
        <f>C101+E101</f>
        <v>20572900</v>
      </c>
      <c r="H101" s="6">
        <f>D101+F101</f>
        <v>20572900</v>
      </c>
      <c r="I101" s="12"/>
    </row>
    <row r="102" spans="1:9" ht="25.5">
      <c r="A102" s="27" t="s">
        <v>72</v>
      </c>
      <c r="B102" s="16" t="s">
        <v>73</v>
      </c>
      <c r="C102" s="6">
        <f aca="true" t="shared" si="15" ref="C102:H102">SUM(C103:C104)</f>
        <v>1661400</v>
      </c>
      <c r="D102" s="6">
        <f t="shared" si="15"/>
        <v>1661400</v>
      </c>
      <c r="E102" s="6">
        <f t="shared" si="15"/>
        <v>0</v>
      </c>
      <c r="F102" s="6">
        <f t="shared" si="15"/>
        <v>0</v>
      </c>
      <c r="G102" s="6">
        <f t="shared" si="15"/>
        <v>1661400</v>
      </c>
      <c r="H102" s="6">
        <f t="shared" si="15"/>
        <v>1661400</v>
      </c>
      <c r="I102" s="12"/>
    </row>
    <row r="103" spans="1:9" ht="25.5">
      <c r="A103" s="9"/>
      <c r="B103" s="25" t="s">
        <v>88</v>
      </c>
      <c r="C103" s="6">
        <v>1550900</v>
      </c>
      <c r="D103" s="6">
        <v>1550900</v>
      </c>
      <c r="E103" s="6"/>
      <c r="F103" s="6"/>
      <c r="G103" s="6">
        <f>C103+E103</f>
        <v>1550900</v>
      </c>
      <c r="H103" s="6">
        <f>D103+F103</f>
        <v>1550900</v>
      </c>
      <c r="I103" s="12"/>
    </row>
    <row r="104" spans="1:9" ht="31.5" customHeight="1">
      <c r="A104" s="9"/>
      <c r="B104" s="25" t="s">
        <v>106</v>
      </c>
      <c r="C104" s="6">
        <v>110500</v>
      </c>
      <c r="D104" s="6">
        <v>110500</v>
      </c>
      <c r="E104" s="6"/>
      <c r="F104" s="6"/>
      <c r="G104" s="6">
        <f>C104+E104</f>
        <v>110500</v>
      </c>
      <c r="H104" s="6">
        <f>D104+F104</f>
        <v>110500</v>
      </c>
      <c r="I104" s="12"/>
    </row>
  </sheetData>
  <sheetProtection/>
  <mergeCells count="9">
    <mergeCell ref="A6:H6"/>
    <mergeCell ref="G8:G9"/>
    <mergeCell ref="H8:H9"/>
    <mergeCell ref="C8:C9"/>
    <mergeCell ref="A8:A9"/>
    <mergeCell ref="B8:B9"/>
    <mergeCell ref="D8:D9"/>
    <mergeCell ref="E8:E9"/>
    <mergeCell ref="F8:F9"/>
  </mergeCells>
  <printOptions horizontalCentered="1"/>
  <pageMargins left="0.1968503937007874" right="0.1968503937007874" top="0.5905511811023623" bottom="0.1968503937007874" header="0" footer="0"/>
  <pageSetup fitToHeight="0" horizontalDpi="600" verticalDpi="600" orientation="portrait" paperSize="9" scale="56" r:id="rId1"/>
  <headerFooter alignWithMargins="0">
    <oddFooter>&amp;R&amp;P</oddFooter>
  </headerFooter>
  <rowBreaks count="3" manualBreakCount="3">
    <brk id="43" max="7" man="1"/>
    <brk id="76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2024-01-24T12:11:20Z</cp:lastPrinted>
  <dcterms:created xsi:type="dcterms:W3CDTF">2007-04-05T07:39:38Z</dcterms:created>
  <dcterms:modified xsi:type="dcterms:W3CDTF">2024-02-01T10:13:25Z</dcterms:modified>
  <cp:category/>
  <cp:version/>
  <cp:contentType/>
  <cp:contentStatus/>
</cp:coreProperties>
</file>