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050" windowHeight="13170" activeTab="0"/>
  </bookViews>
  <sheets>
    <sheet name="2025-2026" sheetId="1" r:id="rId1"/>
  </sheets>
  <definedNames>
    <definedName name="_xlnm.Print_Area" localSheetId="0">'2025-2026'!$A$1:$H$47</definedName>
  </definedNames>
  <calcPr fullCalcOnLoad="1"/>
</workbook>
</file>

<file path=xl/sharedStrings.xml><?xml version="1.0" encoding="utf-8"?>
<sst xmlns="http://schemas.openxmlformats.org/spreadsheetml/2006/main" count="91" uniqueCount="85">
  <si>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</si>
  <si>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</si>
  <si>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</si>
  <si>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</si>
  <si>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</si>
  <si>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</si>
  <si>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</si>
  <si>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</si>
  <si>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</si>
  <si>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</si>
  <si>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</si>
  <si>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</si>
  <si>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</si>
  <si>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</si>
  <si>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</si>
  <si>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</si>
  <si>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</si>
  <si>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</si>
  <si>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</si>
  <si>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</si>
  <si>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</si>
  <si>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</si>
  <si>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</si>
  <si>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</si>
  <si>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</si>
  <si>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</si>
  <si>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</si>
  <si>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</si>
  <si>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</si>
  <si>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</si>
  <si>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</si>
  <si>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</si>
  <si>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</si>
  <si>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</si>
  <si>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</si>
  <si>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</si>
  <si>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</si>
  <si>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</si>
  <si>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</si>
  <si>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</si>
  <si>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</si>
  <si>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</si>
  <si>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</si>
  <si>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</si>
  <si>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</si>
  <si>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</si>
  <si>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</si>
  <si>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</si>
  <si>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</si>
  <si>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</si>
  <si>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</si>
  <si>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</si>
  <si>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</si>
  <si>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</si>
  <si>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</si>
  <si>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</si>
  <si>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</si>
  <si>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</si>
  <si>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</si>
  <si>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</si>
  <si>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</si>
  <si>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</si>
  <si>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</si>
  <si>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</si>
  <si>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</si>
  <si>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</si>
  <si>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</si>
  <si>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</si>
  <si>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</si>
  <si>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БЕЗВОЗМЕЗДНЫЕ  ПОСТУПЛЕНИЯ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</si>
  <si>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</si>
  <si>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</si>
  <si>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Приложение № 8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</si>
  <si>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</si>
  <si>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</si>
  <si>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2025 год</t>
  </si>
  <si>
    <t>000 1 13 01994 04 0000 130</t>
  </si>
  <si>
    <t>000 1 13 02994 04 0000 130</t>
  </si>
  <si>
    <t xml:space="preserve">        Объем доходов бюджета Снежинского городского округа по основным источникам доходов бюджета на плановый период 2025 и 2026 годов</t>
  </si>
  <si>
    <t>2026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</si>
  <si>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</si>
  <si>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от 21.12.2023 № 111                               </t>
  </si>
  <si>
    <t>изменение</t>
  </si>
  <si>
    <t xml:space="preserve"> от 01.02.2024 г. № 5                                 </t>
  </si>
  <si>
    <t>Приложение  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</si>
</sst>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right"/>
    </xf>
    <xf numFmtId="3" fontId="0" fillId="0" borderId="10" xfId="0" applyNumberForma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0" fillId="1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 wrapText="1"/>
    </xf>
    <xf numFmtId="0" fontId="0" fillId="17" borderId="10" xfId="0" applyFill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selection activeCell="R16" sqref="R16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6" width="26.125" style="1" hidden="1" customWidth="1"/>
    <col min="7" max="8" width="26.125" style="1" customWidth="1"/>
    <col min="9" max="16384" width="9.125" style="1" customWidth="1"/>
  </cols>
  <sheetData>
    <row r="1" spans="3:8" ht="12.75">
      <c r="C1" s="29"/>
      <c r="D1" s="29" t="s">
        <v>72</v>
      </c>
      <c r="E1" s="29"/>
      <c r="F1" s="29"/>
      <c r="G1" s="29"/>
      <c r="H1" s="29" t="s">
        <v>84</v>
      </c>
    </row>
    <row r="2" spans="3:8" ht="12.75">
      <c r="C2" s="29"/>
      <c r="D2" s="29" t="s">
        <v>55</v>
      </c>
      <c r="E2" s="29"/>
      <c r="F2" s="29"/>
      <c r="G2" s="29"/>
      <c r="H2" s="29" t="s">
        <v>55</v>
      </c>
    </row>
    <row r="3" spans="3:8" ht="12.75">
      <c r="C3" s="29"/>
      <c r="D3" s="29" t="s">
        <v>56</v>
      </c>
      <c r="E3" s="29"/>
      <c r="F3" s="29"/>
      <c r="G3" s="29"/>
      <c r="H3" s="29" t="s">
        <v>56</v>
      </c>
    </row>
    <row r="4" spans="1:8" ht="12.75">
      <c r="A4" s="2"/>
      <c r="C4" s="30"/>
      <c r="D4" s="30" t="s">
        <v>81</v>
      </c>
      <c r="E4" s="30"/>
      <c r="F4" s="30"/>
      <c r="G4" s="30"/>
      <c r="H4" s="30" t="s">
        <v>83</v>
      </c>
    </row>
    <row r="5" spans="2:8" ht="12.75">
      <c r="B5" s="3"/>
      <c r="C5" s="3"/>
      <c r="D5" s="3"/>
      <c r="E5" s="3"/>
      <c r="F5" s="3"/>
      <c r="G5" s="3"/>
      <c r="H5" s="3"/>
    </row>
    <row r="6" spans="1:4" ht="36.75" customHeight="1">
      <c r="A6" s="42" t="s">
        <v>78</v>
      </c>
      <c r="B6" s="42"/>
      <c r="C6" s="42"/>
      <c r="D6" s="42"/>
    </row>
    <row r="7" spans="2:8" ht="15.75">
      <c r="B7" s="4"/>
      <c r="C7" s="31"/>
      <c r="D7" s="31" t="s">
        <v>44</v>
      </c>
      <c r="E7" s="31"/>
      <c r="F7" s="31"/>
      <c r="G7" s="31"/>
      <c r="H7" s="31" t="s">
        <v>44</v>
      </c>
    </row>
    <row r="8" spans="1:8" ht="15.75" customHeight="1">
      <c r="A8" s="44" t="s">
        <v>12</v>
      </c>
      <c r="B8" s="43" t="s">
        <v>14</v>
      </c>
      <c r="C8" s="43" t="s">
        <v>75</v>
      </c>
      <c r="D8" s="43" t="s">
        <v>79</v>
      </c>
      <c r="E8" s="43" t="s">
        <v>82</v>
      </c>
      <c r="F8" s="43" t="s">
        <v>82</v>
      </c>
      <c r="G8" s="43" t="s">
        <v>75</v>
      </c>
      <c r="H8" s="43" t="s">
        <v>79</v>
      </c>
    </row>
    <row r="9" spans="1:8" ht="25.5" customHeight="1">
      <c r="A9" s="44"/>
      <c r="B9" s="43"/>
      <c r="C9" s="43"/>
      <c r="D9" s="43"/>
      <c r="E9" s="43"/>
      <c r="F9" s="43"/>
      <c r="G9" s="43"/>
      <c r="H9" s="43"/>
    </row>
    <row r="10" spans="1:8" ht="13.5" customHeight="1">
      <c r="A10" s="6" t="s">
        <v>25</v>
      </c>
      <c r="B10" s="7" t="s">
        <v>40</v>
      </c>
      <c r="C10" s="8">
        <f>C11+C28</f>
        <v>877354480</v>
      </c>
      <c r="D10" s="8">
        <f>D11+D28</f>
        <v>966730757</v>
      </c>
      <c r="E10" s="8">
        <f>E11+E28</f>
        <v>0</v>
      </c>
      <c r="F10" s="8">
        <f>F11+F28</f>
        <v>0</v>
      </c>
      <c r="G10" s="8">
        <f>E10+C10</f>
        <v>877354480</v>
      </c>
      <c r="H10" s="8">
        <f>F10+D10</f>
        <v>966730757</v>
      </c>
    </row>
    <row r="11" spans="1:8" ht="13.5" customHeight="1">
      <c r="A11" s="6"/>
      <c r="B11" s="7" t="s">
        <v>67</v>
      </c>
      <c r="C11" s="8">
        <f>C12+C15+C17+C21+C24</f>
        <v>843088314</v>
      </c>
      <c r="D11" s="8">
        <f>D12+D15+D17+D21+D24</f>
        <v>935184240</v>
      </c>
      <c r="E11" s="8">
        <f>E12+E15+E17+E21+E24</f>
        <v>0</v>
      </c>
      <c r="F11" s="8">
        <f>F12+F15+F17+F21+F24</f>
        <v>0</v>
      </c>
      <c r="G11" s="8">
        <f aca="true" t="shared" si="0" ref="G11:G47">E11+C11</f>
        <v>843088314</v>
      </c>
      <c r="H11" s="8">
        <f aca="true" t="shared" si="1" ref="H11:H47">F11+D11</f>
        <v>935184240</v>
      </c>
    </row>
    <row r="12" spans="1:8" ht="19.5" customHeight="1">
      <c r="A12" s="19" t="s">
        <v>11</v>
      </c>
      <c r="B12" s="20" t="s">
        <v>0</v>
      </c>
      <c r="C12" s="21">
        <f>SUM(C13)</f>
        <v>650291714</v>
      </c>
      <c r="D12" s="21">
        <f>SUM(D13)</f>
        <v>737669240</v>
      </c>
      <c r="E12" s="21">
        <f>SUM(E13)</f>
        <v>0</v>
      </c>
      <c r="F12" s="21">
        <f>SUM(F13)</f>
        <v>0</v>
      </c>
      <c r="G12" s="21">
        <f t="shared" si="0"/>
        <v>650291714</v>
      </c>
      <c r="H12" s="21">
        <f t="shared" si="1"/>
        <v>737669240</v>
      </c>
    </row>
    <row r="13" spans="1:8" ht="12.75">
      <c r="A13" s="10" t="s">
        <v>26</v>
      </c>
      <c r="B13" s="11" t="s">
        <v>27</v>
      </c>
      <c r="C13" s="32">
        <v>650291714</v>
      </c>
      <c r="D13" s="32">
        <v>737669240</v>
      </c>
      <c r="E13" s="32"/>
      <c r="F13" s="32"/>
      <c r="G13" s="32">
        <f t="shared" si="0"/>
        <v>650291714</v>
      </c>
      <c r="H13" s="32">
        <f t="shared" si="1"/>
        <v>737669240</v>
      </c>
    </row>
    <row r="14" spans="1:8" ht="25.5">
      <c r="A14" s="10"/>
      <c r="B14" s="13" t="s">
        <v>38</v>
      </c>
      <c r="C14" s="12">
        <f>ROUND(C13/20.6651313*5.6651313,0)</f>
        <v>178270725</v>
      </c>
      <c r="D14" s="12">
        <f>ROUND(D13/20.52657585*5.52657585,0)</f>
        <v>198610087</v>
      </c>
      <c r="E14" s="12">
        <f>ROUND(E13/20.6651313*5.6651313,0)</f>
        <v>0</v>
      </c>
      <c r="F14" s="12">
        <f>ROUND(F13/20.52657585*5.52657585,0)</f>
        <v>0</v>
      </c>
      <c r="G14" s="12">
        <f t="shared" si="0"/>
        <v>178270725</v>
      </c>
      <c r="H14" s="12">
        <f t="shared" si="1"/>
        <v>198610087</v>
      </c>
    </row>
    <row r="15" spans="1:8" ht="25.5">
      <c r="A15" s="19" t="s">
        <v>47</v>
      </c>
      <c r="B15" s="22" t="s">
        <v>48</v>
      </c>
      <c r="C15" s="23">
        <f>SUM(C16)</f>
        <v>7170400</v>
      </c>
      <c r="D15" s="23">
        <f>SUM(D16)</f>
        <v>7301700</v>
      </c>
      <c r="E15" s="23">
        <f>SUM(E16)</f>
        <v>0</v>
      </c>
      <c r="F15" s="23">
        <f>SUM(F16)</f>
        <v>0</v>
      </c>
      <c r="G15" s="23">
        <f t="shared" si="0"/>
        <v>7170400</v>
      </c>
      <c r="H15" s="23">
        <f t="shared" si="1"/>
        <v>7301700</v>
      </c>
    </row>
    <row r="16" spans="1:8" ht="27.75" customHeight="1">
      <c r="A16" s="15" t="s">
        <v>49</v>
      </c>
      <c r="B16" s="13" t="s">
        <v>50</v>
      </c>
      <c r="C16" s="12">
        <v>7170400</v>
      </c>
      <c r="D16" s="12">
        <v>7301700</v>
      </c>
      <c r="E16" s="12"/>
      <c r="F16" s="12"/>
      <c r="G16" s="12">
        <f t="shared" si="0"/>
        <v>7170400</v>
      </c>
      <c r="H16" s="12">
        <f t="shared" si="1"/>
        <v>7301700</v>
      </c>
    </row>
    <row r="17" spans="1:8" ht="23.25" customHeight="1">
      <c r="A17" s="19" t="s">
        <v>10</v>
      </c>
      <c r="B17" s="20" t="s">
        <v>1</v>
      </c>
      <c r="C17" s="21">
        <f>SUM(C18:C20)</f>
        <v>122652000</v>
      </c>
      <c r="D17" s="21">
        <f>SUM(D18:D20)</f>
        <v>127123000</v>
      </c>
      <c r="E17" s="21">
        <f>SUM(E18:E20)</f>
        <v>0</v>
      </c>
      <c r="F17" s="21">
        <f>SUM(F18:F20)</f>
        <v>0</v>
      </c>
      <c r="G17" s="21">
        <f t="shared" si="0"/>
        <v>122652000</v>
      </c>
      <c r="H17" s="21">
        <f t="shared" si="1"/>
        <v>127123000</v>
      </c>
    </row>
    <row r="18" spans="1:8" ht="27.75" customHeight="1">
      <c r="A18" s="15" t="s">
        <v>65</v>
      </c>
      <c r="B18" s="16" t="s">
        <v>66</v>
      </c>
      <c r="C18" s="33">
        <v>117652000</v>
      </c>
      <c r="D18" s="33">
        <v>122123000</v>
      </c>
      <c r="E18" s="33"/>
      <c r="F18" s="33"/>
      <c r="G18" s="33">
        <f t="shared" si="0"/>
        <v>117652000</v>
      </c>
      <c r="H18" s="33">
        <f t="shared" si="1"/>
        <v>122123000</v>
      </c>
    </row>
    <row r="19" spans="1:8" ht="24" customHeight="1" hidden="1">
      <c r="A19" s="15" t="s">
        <v>28</v>
      </c>
      <c r="B19" s="41" t="s">
        <v>13</v>
      </c>
      <c r="C19" s="12"/>
      <c r="D19" s="12"/>
      <c r="E19" s="12"/>
      <c r="F19" s="12"/>
      <c r="G19" s="12">
        <f t="shared" si="0"/>
        <v>0</v>
      </c>
      <c r="H19" s="12">
        <f t="shared" si="1"/>
        <v>0</v>
      </c>
    </row>
    <row r="20" spans="1:8" ht="24" customHeight="1">
      <c r="A20" s="15" t="s">
        <v>45</v>
      </c>
      <c r="B20" s="13" t="s">
        <v>46</v>
      </c>
      <c r="C20" s="12">
        <v>5000000</v>
      </c>
      <c r="D20" s="12">
        <v>5000000</v>
      </c>
      <c r="E20" s="12"/>
      <c r="F20" s="12"/>
      <c r="G20" s="12">
        <f t="shared" si="0"/>
        <v>5000000</v>
      </c>
      <c r="H20" s="12">
        <f t="shared" si="1"/>
        <v>5000000</v>
      </c>
    </row>
    <row r="21" spans="1:8" ht="20.25" customHeight="1">
      <c r="A21" s="19" t="s">
        <v>9</v>
      </c>
      <c r="B21" s="20" t="s">
        <v>2</v>
      </c>
      <c r="C21" s="21">
        <f>SUM(C22:C23)</f>
        <v>57969200</v>
      </c>
      <c r="D21" s="21">
        <f>SUM(D22:D23)</f>
        <v>58085300</v>
      </c>
      <c r="E21" s="21">
        <f>SUM(E22:E23)</f>
        <v>0</v>
      </c>
      <c r="F21" s="21">
        <f>SUM(F22:F23)</f>
        <v>0</v>
      </c>
      <c r="G21" s="21">
        <f t="shared" si="0"/>
        <v>57969200</v>
      </c>
      <c r="H21" s="21">
        <f t="shared" si="1"/>
        <v>58085300</v>
      </c>
    </row>
    <row r="22" spans="1:8" ht="17.25" customHeight="1">
      <c r="A22" s="10" t="s">
        <v>29</v>
      </c>
      <c r="B22" s="11" t="s">
        <v>15</v>
      </c>
      <c r="C22" s="32">
        <v>18225900</v>
      </c>
      <c r="D22" s="32">
        <v>18342000</v>
      </c>
      <c r="E22" s="32"/>
      <c r="F22" s="32"/>
      <c r="G22" s="32">
        <f t="shared" si="0"/>
        <v>18225900</v>
      </c>
      <c r="H22" s="32">
        <f t="shared" si="1"/>
        <v>18342000</v>
      </c>
    </row>
    <row r="23" spans="1:8" ht="20.25" customHeight="1">
      <c r="A23" s="10" t="s">
        <v>30</v>
      </c>
      <c r="B23" s="11" t="s">
        <v>31</v>
      </c>
      <c r="C23" s="32">
        <v>39743300</v>
      </c>
      <c r="D23" s="32">
        <v>39743300</v>
      </c>
      <c r="E23" s="32"/>
      <c r="F23" s="32"/>
      <c r="G23" s="32">
        <f t="shared" si="0"/>
        <v>39743300</v>
      </c>
      <c r="H23" s="32">
        <f t="shared" si="1"/>
        <v>39743300</v>
      </c>
    </row>
    <row r="24" spans="1:8" ht="21" customHeight="1">
      <c r="A24" s="19" t="s">
        <v>32</v>
      </c>
      <c r="B24" s="20" t="s">
        <v>16</v>
      </c>
      <c r="C24" s="21">
        <f>SUM(C25:C27)</f>
        <v>5005000</v>
      </c>
      <c r="D24" s="21">
        <f>SUM(D25:D27)</f>
        <v>5005000</v>
      </c>
      <c r="E24" s="21">
        <f>SUM(E25:E27)</f>
        <v>0</v>
      </c>
      <c r="F24" s="21">
        <f>SUM(F25:F27)</f>
        <v>0</v>
      </c>
      <c r="G24" s="21">
        <f t="shared" si="0"/>
        <v>5005000</v>
      </c>
      <c r="H24" s="21">
        <f t="shared" si="1"/>
        <v>5005000</v>
      </c>
    </row>
    <row r="25" spans="1:8" ht="32.25" customHeight="1">
      <c r="A25" s="5" t="s">
        <v>19</v>
      </c>
      <c r="B25" s="13" t="s">
        <v>51</v>
      </c>
      <c r="C25" s="12">
        <v>5000000</v>
      </c>
      <c r="D25" s="12">
        <v>5000000</v>
      </c>
      <c r="E25" s="12"/>
      <c r="F25" s="12"/>
      <c r="G25" s="12">
        <f t="shared" si="0"/>
        <v>5000000</v>
      </c>
      <c r="H25" s="12">
        <f t="shared" si="1"/>
        <v>5000000</v>
      </c>
    </row>
    <row r="26" spans="1:8" ht="57" customHeight="1" hidden="1">
      <c r="A26" s="5" t="s">
        <v>63</v>
      </c>
      <c r="B26" s="13" t="s">
        <v>64</v>
      </c>
      <c r="C26" s="34"/>
      <c r="D26" s="34"/>
      <c r="E26" s="34"/>
      <c r="F26" s="34"/>
      <c r="G26" s="34">
        <f t="shared" si="0"/>
        <v>0</v>
      </c>
      <c r="H26" s="34">
        <f t="shared" si="1"/>
        <v>0</v>
      </c>
    </row>
    <row r="27" spans="1:8" ht="30" customHeight="1">
      <c r="A27" s="5" t="s">
        <v>20</v>
      </c>
      <c r="B27" s="13" t="s">
        <v>52</v>
      </c>
      <c r="C27" s="12">
        <v>5000</v>
      </c>
      <c r="D27" s="12">
        <v>5000</v>
      </c>
      <c r="E27" s="12"/>
      <c r="F27" s="12"/>
      <c r="G27" s="12">
        <f t="shared" si="0"/>
        <v>5000</v>
      </c>
      <c r="H27" s="12">
        <f t="shared" si="1"/>
        <v>5000</v>
      </c>
    </row>
    <row r="28" spans="1:8" ht="20.25" customHeight="1">
      <c r="A28" s="5"/>
      <c r="B28" s="7" t="s">
        <v>68</v>
      </c>
      <c r="C28" s="14">
        <f>C29+C35+C38+C41+C44+C45</f>
        <v>34266166</v>
      </c>
      <c r="D28" s="14">
        <f>D29+D35+D38+D41+D44+D45</f>
        <v>31546517</v>
      </c>
      <c r="E28" s="14">
        <f>E29+E35+E38+E41+E44+E45</f>
        <v>0</v>
      </c>
      <c r="F28" s="14">
        <f>F29+F35+F38+F41+F44+F45</f>
        <v>0</v>
      </c>
      <c r="G28" s="14">
        <f t="shared" si="0"/>
        <v>34266166</v>
      </c>
      <c r="H28" s="14">
        <f t="shared" si="1"/>
        <v>31546517</v>
      </c>
    </row>
    <row r="29" spans="1:8" ht="41.25" customHeight="1">
      <c r="A29" s="25" t="s">
        <v>8</v>
      </c>
      <c r="B29" s="26" t="s">
        <v>17</v>
      </c>
      <c r="C29" s="21">
        <f>SUM(C30:C34)</f>
        <v>27334781</v>
      </c>
      <c r="D29" s="21">
        <f>SUM(D30:D34)</f>
        <v>25478339</v>
      </c>
      <c r="E29" s="21">
        <f>SUM(E30:E34)</f>
        <v>0</v>
      </c>
      <c r="F29" s="21">
        <f>SUM(F30:F34)</f>
        <v>0</v>
      </c>
      <c r="G29" s="21">
        <f t="shared" si="0"/>
        <v>27334781</v>
      </c>
      <c r="H29" s="21">
        <f t="shared" si="1"/>
        <v>25478339</v>
      </c>
    </row>
    <row r="30" spans="1:8" ht="57" customHeight="1">
      <c r="A30" s="5" t="s">
        <v>39</v>
      </c>
      <c r="B30" s="13" t="s">
        <v>41</v>
      </c>
      <c r="C30" s="12">
        <v>150000</v>
      </c>
      <c r="D30" s="12">
        <v>150000</v>
      </c>
      <c r="E30" s="12"/>
      <c r="F30" s="12"/>
      <c r="G30" s="12">
        <f t="shared" si="0"/>
        <v>150000</v>
      </c>
      <c r="H30" s="12">
        <f t="shared" si="1"/>
        <v>150000</v>
      </c>
    </row>
    <row r="31" spans="1:8" ht="69.75" customHeight="1">
      <c r="A31" s="5" t="s">
        <v>21</v>
      </c>
      <c r="B31" s="13" t="s">
        <v>57</v>
      </c>
      <c r="C31" s="12">
        <v>24757962</v>
      </c>
      <c r="D31" s="12">
        <v>23624115</v>
      </c>
      <c r="E31" s="12"/>
      <c r="F31" s="12"/>
      <c r="G31" s="12">
        <f t="shared" si="0"/>
        <v>24757962</v>
      </c>
      <c r="H31" s="12">
        <f t="shared" si="1"/>
        <v>23624115</v>
      </c>
    </row>
    <row r="32" spans="1:8" ht="76.5">
      <c r="A32" s="5" t="s">
        <v>73</v>
      </c>
      <c r="B32" s="35" t="s">
        <v>74</v>
      </c>
      <c r="C32" s="12">
        <v>6717</v>
      </c>
      <c r="D32" s="12">
        <v>6717</v>
      </c>
      <c r="E32" s="12"/>
      <c r="F32" s="12"/>
      <c r="G32" s="12">
        <f t="shared" si="0"/>
        <v>6717</v>
      </c>
      <c r="H32" s="12">
        <f t="shared" si="1"/>
        <v>6717</v>
      </c>
    </row>
    <row r="33" spans="1:8" ht="25.5">
      <c r="A33" s="5" t="s">
        <v>22</v>
      </c>
      <c r="B33" s="13" t="s">
        <v>42</v>
      </c>
      <c r="C33" s="12">
        <v>143600</v>
      </c>
      <c r="D33" s="12">
        <v>146000</v>
      </c>
      <c r="E33" s="12"/>
      <c r="F33" s="12"/>
      <c r="G33" s="12">
        <f t="shared" si="0"/>
        <v>143600</v>
      </c>
      <c r="H33" s="12">
        <f t="shared" si="1"/>
        <v>146000</v>
      </c>
    </row>
    <row r="34" spans="1:8" ht="72.75" customHeight="1">
      <c r="A34" s="5" t="s">
        <v>23</v>
      </c>
      <c r="B34" s="36" t="s">
        <v>58</v>
      </c>
      <c r="C34" s="12">
        <f>1689074+587428</f>
        <v>2276502</v>
      </c>
      <c r="D34" s="12">
        <f>964079+587428</f>
        <v>1551507</v>
      </c>
      <c r="E34" s="12"/>
      <c r="F34" s="12"/>
      <c r="G34" s="12">
        <f t="shared" si="0"/>
        <v>2276502</v>
      </c>
      <c r="H34" s="12">
        <f t="shared" si="1"/>
        <v>1551507</v>
      </c>
    </row>
    <row r="35" spans="1:8" ht="24.75" customHeight="1">
      <c r="A35" s="25" t="s">
        <v>7</v>
      </c>
      <c r="B35" s="26" t="s">
        <v>3</v>
      </c>
      <c r="C35" s="21">
        <f>SUM(C36:C37)</f>
        <v>791841</v>
      </c>
      <c r="D35" s="21">
        <f>SUM(D36:D37)</f>
        <v>838401</v>
      </c>
      <c r="E35" s="21">
        <f>SUM(E36:E37)</f>
        <v>0</v>
      </c>
      <c r="F35" s="21">
        <f>SUM(F36:F37)</f>
        <v>0</v>
      </c>
      <c r="G35" s="21">
        <f t="shared" si="0"/>
        <v>791841</v>
      </c>
      <c r="H35" s="21">
        <f t="shared" si="1"/>
        <v>838401</v>
      </c>
    </row>
    <row r="36" spans="1:8" ht="19.5" customHeight="1">
      <c r="A36" s="5" t="s">
        <v>33</v>
      </c>
      <c r="B36" s="13" t="s">
        <v>34</v>
      </c>
      <c r="C36" s="12">
        <v>791841</v>
      </c>
      <c r="D36" s="12">
        <v>838401</v>
      </c>
      <c r="E36" s="12"/>
      <c r="F36" s="12"/>
      <c r="G36" s="12">
        <f t="shared" si="0"/>
        <v>791841</v>
      </c>
      <c r="H36" s="12">
        <f t="shared" si="1"/>
        <v>838401</v>
      </c>
    </row>
    <row r="37" spans="1:8" ht="19.5" customHeight="1">
      <c r="A37" s="5" t="s">
        <v>53</v>
      </c>
      <c r="B37" s="13" t="s">
        <v>54</v>
      </c>
      <c r="C37" s="12">
        <v>0</v>
      </c>
      <c r="D37" s="12">
        <v>0</v>
      </c>
      <c r="E37" s="12"/>
      <c r="F37" s="12"/>
      <c r="G37" s="12">
        <f t="shared" si="0"/>
        <v>0</v>
      </c>
      <c r="H37" s="12">
        <f t="shared" si="1"/>
        <v>0</v>
      </c>
    </row>
    <row r="38" spans="1:8" ht="25.5">
      <c r="A38" s="25" t="s">
        <v>6</v>
      </c>
      <c r="B38" s="27" t="s">
        <v>43</v>
      </c>
      <c r="C38" s="21">
        <f>SUM(C39:C40)</f>
        <v>4833236</v>
      </c>
      <c r="D38" s="21">
        <f>SUM(D39:D40)</f>
        <v>4168094</v>
      </c>
      <c r="E38" s="21">
        <f>SUM(E39:E40)</f>
        <v>0</v>
      </c>
      <c r="F38" s="21">
        <f>SUM(F39:F40)</f>
        <v>0</v>
      </c>
      <c r="G38" s="21">
        <f t="shared" si="0"/>
        <v>4833236</v>
      </c>
      <c r="H38" s="21">
        <f t="shared" si="1"/>
        <v>4168094</v>
      </c>
    </row>
    <row r="39" spans="1:8" ht="25.5">
      <c r="A39" s="5" t="s">
        <v>76</v>
      </c>
      <c r="B39" s="16" t="s">
        <v>59</v>
      </c>
      <c r="C39" s="33">
        <v>1037520</v>
      </c>
      <c r="D39" s="33">
        <v>377520</v>
      </c>
      <c r="E39" s="33"/>
      <c r="F39" s="33"/>
      <c r="G39" s="33">
        <f t="shared" si="0"/>
        <v>1037520</v>
      </c>
      <c r="H39" s="33">
        <f t="shared" si="1"/>
        <v>377520</v>
      </c>
    </row>
    <row r="40" spans="1:8" ht="12.75">
      <c r="A40" s="5" t="s">
        <v>77</v>
      </c>
      <c r="B40" s="16" t="s">
        <v>60</v>
      </c>
      <c r="C40" s="33">
        <v>3795716</v>
      </c>
      <c r="D40" s="33">
        <v>3790574</v>
      </c>
      <c r="E40" s="33"/>
      <c r="F40" s="33"/>
      <c r="G40" s="33">
        <f t="shared" si="0"/>
        <v>3795716</v>
      </c>
      <c r="H40" s="33">
        <f t="shared" si="1"/>
        <v>3790574</v>
      </c>
    </row>
    <row r="41" spans="1:8" s="24" customFormat="1" ht="25.5">
      <c r="A41" s="25" t="s">
        <v>5</v>
      </c>
      <c r="B41" s="26" t="s">
        <v>4</v>
      </c>
      <c r="C41" s="21">
        <f>SUM(C42:C43)</f>
        <v>611680</v>
      </c>
      <c r="D41" s="21">
        <f>SUM(D42:D43)</f>
        <v>378551</v>
      </c>
      <c r="E41" s="21">
        <f>SUM(E42:E43)</f>
        <v>0</v>
      </c>
      <c r="F41" s="21">
        <f>SUM(F42:F43)</f>
        <v>0</v>
      </c>
      <c r="G41" s="21">
        <f t="shared" si="0"/>
        <v>611680</v>
      </c>
      <c r="H41" s="21">
        <f t="shared" si="1"/>
        <v>378551</v>
      </c>
    </row>
    <row r="42" spans="1:8" ht="63.75">
      <c r="A42" s="5" t="s">
        <v>24</v>
      </c>
      <c r="B42" s="13" t="s">
        <v>80</v>
      </c>
      <c r="C42" s="12">
        <v>0</v>
      </c>
      <c r="D42" s="12">
        <v>0</v>
      </c>
      <c r="E42" s="12"/>
      <c r="F42" s="12"/>
      <c r="G42" s="12">
        <f t="shared" si="0"/>
        <v>0</v>
      </c>
      <c r="H42" s="12">
        <f t="shared" si="1"/>
        <v>0</v>
      </c>
    </row>
    <row r="43" spans="1:8" ht="25.5">
      <c r="A43" s="5" t="s">
        <v>70</v>
      </c>
      <c r="B43" s="13" t="s">
        <v>71</v>
      </c>
      <c r="C43" s="12">
        <v>611680</v>
      </c>
      <c r="D43" s="12">
        <v>378551</v>
      </c>
      <c r="E43" s="12"/>
      <c r="F43" s="12"/>
      <c r="G43" s="12">
        <f t="shared" si="0"/>
        <v>611680</v>
      </c>
      <c r="H43" s="12">
        <f t="shared" si="1"/>
        <v>378551</v>
      </c>
    </row>
    <row r="44" spans="1:8" ht="22.5" customHeight="1">
      <c r="A44" s="25" t="s">
        <v>35</v>
      </c>
      <c r="B44" s="26" t="s">
        <v>36</v>
      </c>
      <c r="C44" s="21">
        <v>694628</v>
      </c>
      <c r="D44" s="21">
        <v>683132</v>
      </c>
      <c r="E44" s="21"/>
      <c r="F44" s="21"/>
      <c r="G44" s="21">
        <f t="shared" si="0"/>
        <v>694628</v>
      </c>
      <c r="H44" s="21">
        <f t="shared" si="1"/>
        <v>683132</v>
      </c>
    </row>
    <row r="45" spans="1:8" ht="22.5" customHeight="1">
      <c r="A45" s="25" t="s">
        <v>61</v>
      </c>
      <c r="B45" s="26" t="s">
        <v>62</v>
      </c>
      <c r="C45" s="21">
        <v>0</v>
      </c>
      <c r="D45" s="21">
        <v>0</v>
      </c>
      <c r="E45" s="21">
        <v>0</v>
      </c>
      <c r="F45" s="21">
        <v>0</v>
      </c>
      <c r="G45" s="21">
        <f t="shared" si="0"/>
        <v>0</v>
      </c>
      <c r="H45" s="21">
        <f t="shared" si="1"/>
        <v>0</v>
      </c>
    </row>
    <row r="46" spans="1:8" ht="18" customHeight="1">
      <c r="A46" s="25" t="s">
        <v>37</v>
      </c>
      <c r="B46" s="26" t="s">
        <v>69</v>
      </c>
      <c r="C46" s="21">
        <v>1725635500</v>
      </c>
      <c r="D46" s="21">
        <v>1740014000</v>
      </c>
      <c r="E46" s="21">
        <v>399765600</v>
      </c>
      <c r="F46" s="21">
        <v>375992900</v>
      </c>
      <c r="G46" s="21">
        <f t="shared" si="0"/>
        <v>2125401100</v>
      </c>
      <c r="H46" s="21">
        <f t="shared" si="1"/>
        <v>2116006900</v>
      </c>
    </row>
    <row r="47" spans="1:8" ht="22.5" customHeight="1">
      <c r="A47" s="6"/>
      <c r="B47" s="37" t="s">
        <v>18</v>
      </c>
      <c r="C47" s="38">
        <f>C10+C46</f>
        <v>2602989980</v>
      </c>
      <c r="D47" s="38">
        <f>D10+D46</f>
        <v>2706744757</v>
      </c>
      <c r="E47" s="38">
        <f>E10+E46</f>
        <v>399765600</v>
      </c>
      <c r="F47" s="38">
        <f>F10+F46</f>
        <v>375992900</v>
      </c>
      <c r="G47" s="38">
        <f t="shared" si="0"/>
        <v>3002755580</v>
      </c>
      <c r="H47" s="38">
        <f t="shared" si="1"/>
        <v>3082737657</v>
      </c>
    </row>
    <row r="48" spans="1:8" ht="14.25" customHeight="1">
      <c r="A48" s="17"/>
      <c r="B48" s="18"/>
      <c r="C48" s="39"/>
      <c r="D48" s="39"/>
      <c r="E48" s="39"/>
      <c r="F48" s="39"/>
      <c r="G48" s="39"/>
      <c r="H48" s="39"/>
    </row>
    <row r="49" spans="1:8" ht="33" customHeight="1">
      <c r="A49" s="28"/>
      <c r="B49" s="28"/>
      <c r="C49" s="40"/>
      <c r="D49" s="40"/>
      <c r="E49" s="40"/>
      <c r="F49" s="40"/>
      <c r="G49" s="40"/>
      <c r="H49" s="40"/>
    </row>
    <row r="50" spans="3:8" ht="12.75">
      <c r="C50" s="9"/>
      <c r="D50" s="9"/>
      <c r="E50" s="9"/>
      <c r="F50" s="9"/>
      <c r="G50" s="9"/>
      <c r="H50" s="9"/>
    </row>
  </sheetData>
  <sheetProtection/>
  <mergeCells count="9">
    <mergeCell ref="G8:G9"/>
    <mergeCell ref="H8:H9"/>
    <mergeCell ref="D8:D9"/>
    <mergeCell ref="A8:A9"/>
    <mergeCell ref="B8:B9"/>
    <mergeCell ref="A6:D6"/>
    <mergeCell ref="C8:C9"/>
    <mergeCell ref="E8:E9"/>
    <mergeCell ref="F8:F9"/>
  </mergeCells>
  <printOptions horizontalCentered="1"/>
  <pageMargins left="0.5905511811023623" right="0" top="0.3937007874015748" bottom="0.1968503937007874" header="0.5118110236220472" footer="0.5118110236220472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2024-01-24T11:55:10Z</cp:lastPrinted>
  <dcterms:created xsi:type="dcterms:W3CDTF">2007-04-05T07:39:38Z</dcterms:created>
  <dcterms:modified xsi:type="dcterms:W3CDTF">2024-02-01T10:08:06Z</dcterms:modified>
  <cp:category/>
  <cp:version/>
  <cp:contentType/>
  <cp:contentStatus/>
</cp:coreProperties>
</file>