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3" sheetId="1" r:id="rId1"/>
  </sheets>
  <definedNames>
    <definedName name="_xlnm.Print_Area" localSheetId="0">'2023'!$A$1:$G$47</definedName>
  </definedNames>
  <calcPr fullCalcOnLoad="1"/>
</workbook>
</file>

<file path=xl/sharedStrings.xml><?xml version="1.0" encoding="utf-8"?>
<sst xmlns="http://schemas.openxmlformats.org/spreadsheetml/2006/main" count="95" uniqueCount="86">
  <si>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</si>
  <si>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</si>
  <si>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</si>
  <si>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</si>
  <si>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</si>
  <si>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</si>
  <si>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</si>
  <si>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</si>
  <si>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</si>
  <si>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</si>
  <si>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</si>
  <si>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</si>
  <si>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</si>
  <si>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</si>
  <si>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</si>
  <si>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</si>
  <si>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</si>
  <si>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</si>
  <si>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</si>
  <si>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</si>
  <si>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</si>
  <si>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</si>
  <si>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</si>
  <si>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</si>
  <si>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</si>
  <si>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</si>
  <si>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</si>
  <si>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</si>
  <si>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</si>
  <si>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</si>
  <si>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</si>
  <si>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</si>
  <si>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</si>
  <si>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</si>
  <si>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</si>
  <si>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</si>
  <si>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</si>
  <si>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</si>
  <si>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</si>
  <si>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</si>
  <si>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</si>
  <si>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</si>
  <si>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</si>
  <si>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</si>
  <si>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</si>
  <si>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</si>
  <si>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</si>
  <si>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</si>
  <si>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</si>
  <si>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</si>
  <si>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</si>
  <si>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</si>
  <si>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</si>
  <si>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</si>
  <si>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</si>
  <si>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</si>
  <si>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</si>
  <si>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</si>
  <si>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</si>
  <si>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</si>
  <si>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</si>
  <si>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</si>
  <si>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</si>
  <si>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</si>
  <si>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</si>
  <si>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</si>
  <si>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</si>
  <si>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</si>
  <si>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НАЛОГОВЫЕ ДОХОДЫ</t>
  </si>
  <si>
    <t>НЕНАЛОГОВЫЕ ДОХОДЫ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</si>
  <si>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</si>
  <si>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</si>
  <si>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</si>
  <si>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Объем доходов бюджета Снежинского городского округа по основным источникам доходов бюджета на 2023 год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</si>
  <si>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</si>
  <si>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</si>
  <si>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</si>
  <si>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000 1 13 01994 04 0000 130</t>
  </si>
  <si>
    <t>000 1 13 02994 04 0000 130</t>
  </si>
  <si>
    <t>Приложение 2</t>
  </si>
  <si>
    <t xml:space="preserve"> от 22.12.2022 г. № 120                                </t>
  </si>
  <si>
    <t>изменение</t>
  </si>
  <si>
    <t>Приложение № 2</t>
  </si>
  <si>
    <t xml:space="preserve"> от 16.02.2023 № 10                               </t>
  </si>
  <si>
    <t>руб.</t>
  </si>
  <si>
    <t xml:space="preserve"> от 06.04.2023 г. № 30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</si>
</sst>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9" fontId="8" fillId="9" borderId="10" xfId="0" applyNumberFormat="1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0" fillId="9" borderId="0" xfId="0" applyFill="1" applyAlignment="1">
      <alignment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right"/>
    </xf>
    <xf numFmtId="3" fontId="0" fillId="10" borderId="10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9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4" fontId="1" fillId="9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0" fillId="10" borderId="10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3" width="26.125" style="1" hidden="1" customWidth="1"/>
    <col min="4" max="4" width="20.875" style="1" hidden="1" customWidth="1"/>
    <col min="5" max="5" width="26.125" style="1" hidden="1" customWidth="1"/>
    <col min="6" max="6" width="20.875" style="1" hidden="1" customWidth="1"/>
    <col min="7" max="7" width="26.125" style="1" customWidth="1"/>
    <col min="8" max="8" width="11.75390625" style="1" bestFit="1" customWidth="1"/>
    <col min="9" max="16384" width="9.125" style="1" customWidth="1"/>
  </cols>
  <sheetData>
    <row r="1" spans="3:7" ht="12.75">
      <c r="C1" s="2" t="s">
        <v>79</v>
      </c>
      <c r="D1" s="2"/>
      <c r="E1" s="2" t="s">
        <v>82</v>
      </c>
      <c r="F1" s="2"/>
      <c r="G1" s="2" t="s">
        <v>79</v>
      </c>
    </row>
    <row r="2" spans="3:7" ht="12.75">
      <c r="C2" s="2" t="s">
        <v>57</v>
      </c>
      <c r="D2" s="2"/>
      <c r="E2" s="2" t="s">
        <v>57</v>
      </c>
      <c r="F2" s="2"/>
      <c r="G2" s="2" t="s">
        <v>57</v>
      </c>
    </row>
    <row r="3" spans="3:7" ht="12.75">
      <c r="C3" s="2" t="s">
        <v>58</v>
      </c>
      <c r="D3" s="2"/>
      <c r="E3" s="2" t="s">
        <v>58</v>
      </c>
      <c r="F3" s="2"/>
      <c r="G3" s="2" t="s">
        <v>58</v>
      </c>
    </row>
    <row r="4" spans="1:7" ht="12.75">
      <c r="A4" s="3"/>
      <c r="C4" s="4" t="s">
        <v>80</v>
      </c>
      <c r="D4" s="4"/>
      <c r="E4" s="4" t="s">
        <v>83</v>
      </c>
      <c r="F4" s="4"/>
      <c r="G4" s="4" t="s">
        <v>85</v>
      </c>
    </row>
    <row r="5" spans="2:7" ht="12.75">
      <c r="B5" s="5"/>
      <c r="C5" s="5"/>
      <c r="D5" s="5"/>
      <c r="E5" s="5"/>
      <c r="F5" s="5"/>
      <c r="G5" s="5"/>
    </row>
    <row r="6" spans="1:7" ht="36.75" customHeight="1">
      <c r="A6" s="54" t="s">
        <v>73</v>
      </c>
      <c r="B6" s="54"/>
      <c r="C6" s="54"/>
      <c r="D6" s="55"/>
      <c r="E6" s="55"/>
      <c r="F6" s="55"/>
      <c r="G6" s="55"/>
    </row>
    <row r="7" spans="2:7" ht="15.75">
      <c r="B7" s="6"/>
      <c r="C7" s="35" t="s">
        <v>46</v>
      </c>
      <c r="D7" s="35"/>
      <c r="E7" s="35" t="s">
        <v>46</v>
      </c>
      <c r="F7" s="35"/>
      <c r="G7" s="35" t="s">
        <v>84</v>
      </c>
    </row>
    <row r="8" spans="1:7" ht="15.75" customHeight="1">
      <c r="A8" s="52" t="s">
        <v>12</v>
      </c>
      <c r="B8" s="53" t="s">
        <v>14</v>
      </c>
      <c r="C8" s="53" t="s">
        <v>40</v>
      </c>
      <c r="D8" s="53" t="s">
        <v>81</v>
      </c>
      <c r="E8" s="53" t="s">
        <v>40</v>
      </c>
      <c r="F8" s="53" t="s">
        <v>81</v>
      </c>
      <c r="G8" s="53" t="s">
        <v>40</v>
      </c>
    </row>
    <row r="9" spans="1:7" ht="25.5" customHeight="1">
      <c r="A9" s="52"/>
      <c r="B9" s="53"/>
      <c r="C9" s="53"/>
      <c r="D9" s="53"/>
      <c r="E9" s="53"/>
      <c r="F9" s="53"/>
      <c r="G9" s="53"/>
    </row>
    <row r="10" spans="1:8" ht="13.5" customHeight="1">
      <c r="A10" s="8" t="s">
        <v>25</v>
      </c>
      <c r="B10" s="9" t="s">
        <v>42</v>
      </c>
      <c r="C10" s="10">
        <f>C11+C28</f>
        <v>753871310</v>
      </c>
      <c r="D10" s="41">
        <f>D11+D28</f>
        <v>11021154.219999999</v>
      </c>
      <c r="E10" s="41">
        <f>E11+E28</f>
        <v>764892464.22</v>
      </c>
      <c r="F10" s="41">
        <f>F11+F28</f>
        <v>0</v>
      </c>
      <c r="G10" s="41">
        <f>G11+G28</f>
        <v>764892464.22</v>
      </c>
      <c r="H10" s="39"/>
    </row>
    <row r="11" spans="1:7" ht="13.5" customHeight="1">
      <c r="A11" s="8"/>
      <c r="B11" s="9" t="s">
        <v>68</v>
      </c>
      <c r="C11" s="10">
        <f>C12+C15+C17+C21+C24</f>
        <v>705322541</v>
      </c>
      <c r="D11" s="41">
        <f>D12+D15+D17+D21+D24</f>
        <v>7000000</v>
      </c>
      <c r="E11" s="41">
        <f>E12+E15+E17+E21+E24</f>
        <v>712322541</v>
      </c>
      <c r="F11" s="41">
        <f>F12+F15+F17+F21+F24</f>
        <v>0</v>
      </c>
      <c r="G11" s="41">
        <f>G12+G15+G17+G21+G24</f>
        <v>712322541</v>
      </c>
    </row>
    <row r="12" spans="1:7" ht="19.5" customHeight="1">
      <c r="A12" s="25" t="s">
        <v>11</v>
      </c>
      <c r="B12" s="26" t="s">
        <v>0</v>
      </c>
      <c r="C12" s="27">
        <f>SUM(C13)</f>
        <v>546035000</v>
      </c>
      <c r="D12" s="42">
        <f>SUM(D13)</f>
        <v>7000000</v>
      </c>
      <c r="E12" s="42">
        <f>SUM(E13)</f>
        <v>553035000</v>
      </c>
      <c r="F12" s="42">
        <f>SUM(F13)</f>
        <v>0</v>
      </c>
      <c r="G12" s="42">
        <f>SUM(G13)</f>
        <v>553035000</v>
      </c>
    </row>
    <row r="13" spans="1:7" ht="12.75">
      <c r="A13" s="11" t="s">
        <v>26</v>
      </c>
      <c r="B13" s="12" t="s">
        <v>27</v>
      </c>
      <c r="C13" s="13">
        <v>546035000</v>
      </c>
      <c r="D13" s="43">
        <v>7000000</v>
      </c>
      <c r="E13" s="43">
        <f>D13+C13</f>
        <v>553035000</v>
      </c>
      <c r="F13" s="43"/>
      <c r="G13" s="43">
        <f>F13+E13</f>
        <v>553035000</v>
      </c>
    </row>
    <row r="14" spans="1:7" ht="25.5">
      <c r="A14" s="11"/>
      <c r="B14" s="14" t="s">
        <v>39</v>
      </c>
      <c r="C14" s="15">
        <f>ROUND(C13/22.09296703*7.09296703,0)</f>
        <v>175305030</v>
      </c>
      <c r="D14" s="44">
        <v>2247356</v>
      </c>
      <c r="E14" s="44">
        <f>D14+C14</f>
        <v>177552386</v>
      </c>
      <c r="F14" s="44"/>
      <c r="G14" s="44">
        <f>F14+E14</f>
        <v>177552386</v>
      </c>
    </row>
    <row r="15" spans="1:7" ht="25.5">
      <c r="A15" s="25" t="s">
        <v>49</v>
      </c>
      <c r="B15" s="28" t="s">
        <v>50</v>
      </c>
      <c r="C15" s="29">
        <f>SUM(C16)</f>
        <v>6468516</v>
      </c>
      <c r="D15" s="45">
        <f>SUM(D16)</f>
        <v>0</v>
      </c>
      <c r="E15" s="45">
        <f>SUM(E16)</f>
        <v>6468516</v>
      </c>
      <c r="F15" s="45">
        <f>SUM(F16)</f>
        <v>0</v>
      </c>
      <c r="G15" s="45">
        <f>SUM(G16)</f>
        <v>6468516</v>
      </c>
    </row>
    <row r="16" spans="1:7" ht="27.75" customHeight="1">
      <c r="A16" s="17" t="s">
        <v>51</v>
      </c>
      <c r="B16" s="14" t="s">
        <v>52</v>
      </c>
      <c r="C16" s="15">
        <v>6468516</v>
      </c>
      <c r="D16" s="44"/>
      <c r="E16" s="44">
        <f>D16+C16</f>
        <v>6468516</v>
      </c>
      <c r="F16" s="44"/>
      <c r="G16" s="44">
        <f>F16+E16</f>
        <v>6468516</v>
      </c>
    </row>
    <row r="17" spans="1:7" ht="23.25" customHeight="1">
      <c r="A17" s="25" t="s">
        <v>10</v>
      </c>
      <c r="B17" s="26" t="s">
        <v>1</v>
      </c>
      <c r="C17" s="27">
        <f>SUM(C18:C20)</f>
        <v>105245925</v>
      </c>
      <c r="D17" s="42">
        <f>SUM(D18:D20)</f>
        <v>0</v>
      </c>
      <c r="E17" s="42">
        <f>SUM(E18:E20)</f>
        <v>105245925</v>
      </c>
      <c r="F17" s="42">
        <f>SUM(F18:F20)</f>
        <v>0</v>
      </c>
      <c r="G17" s="42">
        <f>SUM(G18:G20)</f>
        <v>105245925</v>
      </c>
    </row>
    <row r="18" spans="1:7" ht="27.75" customHeight="1">
      <c r="A18" s="17" t="s">
        <v>66</v>
      </c>
      <c r="B18" s="18" t="s">
        <v>67</v>
      </c>
      <c r="C18" s="19">
        <v>100230925</v>
      </c>
      <c r="D18" s="46"/>
      <c r="E18" s="46">
        <f>D18+C18</f>
        <v>100230925</v>
      </c>
      <c r="F18" s="46"/>
      <c r="G18" s="46">
        <f>F18+E18</f>
        <v>100230925</v>
      </c>
    </row>
    <row r="19" spans="1:7" ht="24" customHeight="1">
      <c r="A19" s="17" t="s">
        <v>28</v>
      </c>
      <c r="B19" s="20" t="s">
        <v>13</v>
      </c>
      <c r="C19" s="15">
        <v>15000</v>
      </c>
      <c r="D19" s="44"/>
      <c r="E19" s="46">
        <f>D19+C19</f>
        <v>15000</v>
      </c>
      <c r="F19" s="44"/>
      <c r="G19" s="46">
        <f>F19+E19</f>
        <v>15000</v>
      </c>
    </row>
    <row r="20" spans="1:7" ht="24" customHeight="1">
      <c r="A20" s="17" t="s">
        <v>47</v>
      </c>
      <c r="B20" s="14" t="s">
        <v>48</v>
      </c>
      <c r="C20" s="15">
        <v>5000000</v>
      </c>
      <c r="D20" s="44"/>
      <c r="E20" s="46">
        <f>D20+C20</f>
        <v>5000000</v>
      </c>
      <c r="F20" s="44"/>
      <c r="G20" s="46">
        <f>F20+E20</f>
        <v>5000000</v>
      </c>
    </row>
    <row r="21" spans="1:7" ht="20.25" customHeight="1">
      <c r="A21" s="25" t="s">
        <v>9</v>
      </c>
      <c r="B21" s="26" t="s">
        <v>2</v>
      </c>
      <c r="C21" s="27">
        <f>SUM(C22:C23)</f>
        <v>42282100</v>
      </c>
      <c r="D21" s="42">
        <f>SUM(D22:D23)</f>
        <v>0</v>
      </c>
      <c r="E21" s="42">
        <f>SUM(E22:E23)</f>
        <v>42282100</v>
      </c>
      <c r="F21" s="42">
        <f>SUM(F22:F23)</f>
        <v>0</v>
      </c>
      <c r="G21" s="42">
        <f>SUM(G22:G23)</f>
        <v>42282100</v>
      </c>
    </row>
    <row r="22" spans="1:7" ht="17.25" customHeight="1">
      <c r="A22" s="11" t="s">
        <v>29</v>
      </c>
      <c r="B22" s="12" t="s">
        <v>15</v>
      </c>
      <c r="C22" s="13">
        <v>15300000</v>
      </c>
      <c r="D22" s="43"/>
      <c r="E22" s="43">
        <f>D22+C22</f>
        <v>15300000</v>
      </c>
      <c r="F22" s="43"/>
      <c r="G22" s="43">
        <f>F22+E22</f>
        <v>15300000</v>
      </c>
    </row>
    <row r="23" spans="1:7" ht="20.25" customHeight="1">
      <c r="A23" s="11" t="s">
        <v>30</v>
      </c>
      <c r="B23" s="12" t="s">
        <v>31</v>
      </c>
      <c r="C23" s="13">
        <v>26982100</v>
      </c>
      <c r="D23" s="43"/>
      <c r="E23" s="43">
        <f>D23+C23</f>
        <v>26982100</v>
      </c>
      <c r="F23" s="43"/>
      <c r="G23" s="43">
        <f>F23+E23</f>
        <v>26982100</v>
      </c>
    </row>
    <row r="24" spans="1:7" ht="21" customHeight="1">
      <c r="A24" s="25" t="s">
        <v>32</v>
      </c>
      <c r="B24" s="26" t="s">
        <v>16</v>
      </c>
      <c r="C24" s="27">
        <f>SUM(C25:C27)</f>
        <v>5291000</v>
      </c>
      <c r="D24" s="42">
        <f>SUM(D25:D27)</f>
        <v>0</v>
      </c>
      <c r="E24" s="42">
        <f>SUM(E25:E27)</f>
        <v>5291000</v>
      </c>
      <c r="F24" s="42">
        <f>SUM(F25:F27)</f>
        <v>0</v>
      </c>
      <c r="G24" s="42">
        <f>SUM(G25:G27)</f>
        <v>5291000</v>
      </c>
    </row>
    <row r="25" spans="1:7" ht="32.25" customHeight="1">
      <c r="A25" s="7" t="s">
        <v>19</v>
      </c>
      <c r="B25" s="14" t="s">
        <v>53</v>
      </c>
      <c r="C25" s="15">
        <v>5234800</v>
      </c>
      <c r="D25" s="44"/>
      <c r="E25" s="44">
        <f>D25+C25</f>
        <v>5234800</v>
      </c>
      <c r="F25" s="44"/>
      <c r="G25" s="44">
        <f>F25+E25</f>
        <v>5234800</v>
      </c>
    </row>
    <row r="26" spans="1:7" ht="57" customHeight="1" hidden="1">
      <c r="A26" s="7" t="s">
        <v>64</v>
      </c>
      <c r="B26" s="14" t="s">
        <v>65</v>
      </c>
      <c r="C26" s="36">
        <v>0</v>
      </c>
      <c r="D26" s="47"/>
      <c r="E26" s="44">
        <f>D26+C26</f>
        <v>0</v>
      </c>
      <c r="F26" s="47"/>
      <c r="G26" s="44">
        <f>F26+E26</f>
        <v>0</v>
      </c>
    </row>
    <row r="27" spans="1:7" ht="30" customHeight="1">
      <c r="A27" s="7" t="s">
        <v>20</v>
      </c>
      <c r="B27" s="14" t="s">
        <v>54</v>
      </c>
      <c r="C27" s="15">
        <v>56200</v>
      </c>
      <c r="D27" s="44"/>
      <c r="E27" s="44">
        <f>D27+C27</f>
        <v>56200</v>
      </c>
      <c r="F27" s="44"/>
      <c r="G27" s="44">
        <f>F27+E27</f>
        <v>56200</v>
      </c>
    </row>
    <row r="28" spans="1:7" ht="15.75" customHeight="1">
      <c r="A28" s="7"/>
      <c r="B28" s="9" t="s">
        <v>69</v>
      </c>
      <c r="C28" s="16">
        <f>C29+C35+C38+C41+C44+C45</f>
        <v>48548769</v>
      </c>
      <c r="D28" s="48">
        <f>D29+D35+D38+D41+D44+D45</f>
        <v>4021154.2199999997</v>
      </c>
      <c r="E28" s="48">
        <f>E29+E35+E38+E41+E44+E45</f>
        <v>52569923.22</v>
      </c>
      <c r="F28" s="48">
        <f>F29+F35+F38+F41+F44+F45</f>
        <v>0</v>
      </c>
      <c r="G28" s="48">
        <f>G29+G35+G38+G41+G44+G45</f>
        <v>52569923.22</v>
      </c>
    </row>
    <row r="29" spans="1:7" ht="41.25" customHeight="1">
      <c r="A29" s="24" t="s">
        <v>8</v>
      </c>
      <c r="B29" s="30" t="s">
        <v>17</v>
      </c>
      <c r="C29" s="27">
        <f>SUM(C30:C34)</f>
        <v>32452541</v>
      </c>
      <c r="D29" s="42">
        <f>SUM(D30:D34)</f>
        <v>23468.650000000005</v>
      </c>
      <c r="E29" s="42">
        <f>SUM(E30:E34)</f>
        <v>32476009.65</v>
      </c>
      <c r="F29" s="42">
        <f>SUM(F30:F34)</f>
        <v>0</v>
      </c>
      <c r="G29" s="42">
        <f>SUM(G30:G34)</f>
        <v>32476009.65</v>
      </c>
    </row>
    <row r="30" spans="1:7" ht="57" customHeight="1">
      <c r="A30" s="7" t="s">
        <v>41</v>
      </c>
      <c r="B30" s="14" t="s">
        <v>43</v>
      </c>
      <c r="C30" s="15">
        <v>100000</v>
      </c>
      <c r="D30" s="44"/>
      <c r="E30" s="44">
        <f>D30+C30</f>
        <v>100000</v>
      </c>
      <c r="F30" s="44"/>
      <c r="G30" s="44">
        <f>F30+E30</f>
        <v>100000</v>
      </c>
    </row>
    <row r="31" spans="1:7" ht="69.75" customHeight="1">
      <c r="A31" s="7" t="s">
        <v>21</v>
      </c>
      <c r="B31" s="14" t="s">
        <v>76</v>
      </c>
      <c r="C31" s="15">
        <v>30074024</v>
      </c>
      <c r="D31" s="44"/>
      <c r="E31" s="44">
        <f>D31+C31</f>
        <v>30074024</v>
      </c>
      <c r="F31" s="44"/>
      <c r="G31" s="44">
        <f>F31+E31</f>
        <v>30074024</v>
      </c>
    </row>
    <row r="32" spans="1:7" ht="76.5">
      <c r="A32" s="7" t="s">
        <v>74</v>
      </c>
      <c r="B32" s="40" t="s">
        <v>75</v>
      </c>
      <c r="C32" s="15">
        <v>5410</v>
      </c>
      <c r="D32" s="44"/>
      <c r="E32" s="44">
        <f>D32+C32</f>
        <v>5410</v>
      </c>
      <c r="F32" s="44"/>
      <c r="G32" s="44">
        <f>F32+E32</f>
        <v>5410</v>
      </c>
    </row>
    <row r="33" spans="1:7" ht="25.5">
      <c r="A33" s="7" t="s">
        <v>22</v>
      </c>
      <c r="B33" s="14" t="s">
        <v>44</v>
      </c>
      <c r="C33" s="15">
        <v>234100</v>
      </c>
      <c r="D33" s="44"/>
      <c r="E33" s="44">
        <f>D33+C33</f>
        <v>234100</v>
      </c>
      <c r="F33" s="44"/>
      <c r="G33" s="44">
        <f>F33+E33</f>
        <v>234100</v>
      </c>
    </row>
    <row r="34" spans="1:7" ht="72.75" customHeight="1">
      <c r="A34" s="7" t="s">
        <v>23</v>
      </c>
      <c r="B34" s="51" t="s">
        <v>72</v>
      </c>
      <c r="C34" s="15">
        <v>2039007</v>
      </c>
      <c r="D34" s="44">
        <f>25333.31-2203.08+6607.54-6269.12</f>
        <v>23468.650000000005</v>
      </c>
      <c r="E34" s="44">
        <f>D34+C34</f>
        <v>2062475.65</v>
      </c>
      <c r="F34" s="44"/>
      <c r="G34" s="44">
        <f>F34+E34</f>
        <v>2062475.65</v>
      </c>
    </row>
    <row r="35" spans="1:7" ht="24.75" customHeight="1">
      <c r="A35" s="24" t="s">
        <v>7</v>
      </c>
      <c r="B35" s="30" t="s">
        <v>3</v>
      </c>
      <c r="C35" s="27">
        <f>SUM(C36:C37)</f>
        <v>7755247</v>
      </c>
      <c r="D35" s="42">
        <f>SUM(D36:D37)</f>
        <v>0</v>
      </c>
      <c r="E35" s="42">
        <f>SUM(E36:E37)</f>
        <v>7755247</v>
      </c>
      <c r="F35" s="42">
        <f>SUM(F36:F37)</f>
        <v>0</v>
      </c>
      <c r="G35" s="42">
        <f>SUM(G36:G37)</f>
        <v>7755247</v>
      </c>
    </row>
    <row r="36" spans="1:7" ht="19.5" customHeight="1">
      <c r="A36" s="7" t="s">
        <v>33</v>
      </c>
      <c r="B36" s="14" t="s">
        <v>34</v>
      </c>
      <c r="C36" s="15">
        <v>855247</v>
      </c>
      <c r="D36" s="44"/>
      <c r="E36" s="44">
        <f>D36+C36</f>
        <v>855247</v>
      </c>
      <c r="F36" s="44"/>
      <c r="G36" s="44">
        <f>F36+E36</f>
        <v>855247</v>
      </c>
    </row>
    <row r="37" spans="1:7" ht="19.5" customHeight="1">
      <c r="A37" s="7" t="s">
        <v>55</v>
      </c>
      <c r="B37" s="14" t="s">
        <v>56</v>
      </c>
      <c r="C37" s="15">
        <v>6900000</v>
      </c>
      <c r="D37" s="44"/>
      <c r="E37" s="44">
        <f>D37+C37</f>
        <v>6900000</v>
      </c>
      <c r="F37" s="44"/>
      <c r="G37" s="44">
        <f>F37+E37</f>
        <v>6900000</v>
      </c>
    </row>
    <row r="38" spans="1:7" ht="25.5">
      <c r="A38" s="24" t="s">
        <v>6</v>
      </c>
      <c r="B38" s="31" t="s">
        <v>45</v>
      </c>
      <c r="C38" s="27">
        <f>SUM(C39:C40)</f>
        <v>4202915</v>
      </c>
      <c r="D38" s="42">
        <f>SUM(D39:D40)</f>
        <v>0</v>
      </c>
      <c r="E38" s="42">
        <f>SUM(E39:E40)</f>
        <v>4202915</v>
      </c>
      <c r="F38" s="42">
        <f>SUM(F39:F40)</f>
        <v>0</v>
      </c>
      <c r="G38" s="42">
        <f>SUM(G39:G40)</f>
        <v>4202915</v>
      </c>
    </row>
    <row r="39" spans="1:7" ht="25.5">
      <c r="A39" s="7" t="s">
        <v>77</v>
      </c>
      <c r="B39" s="18" t="s">
        <v>59</v>
      </c>
      <c r="C39" s="19">
        <v>402640</v>
      </c>
      <c r="D39" s="46"/>
      <c r="E39" s="46">
        <f>D39+C39</f>
        <v>402640</v>
      </c>
      <c r="F39" s="46"/>
      <c r="G39" s="46">
        <f>F39+E39</f>
        <v>402640</v>
      </c>
    </row>
    <row r="40" spans="1:7" ht="20.25" customHeight="1">
      <c r="A40" s="7" t="s">
        <v>78</v>
      </c>
      <c r="B40" s="18" t="s">
        <v>60</v>
      </c>
      <c r="C40" s="19">
        <v>3800275</v>
      </c>
      <c r="D40" s="46"/>
      <c r="E40" s="46">
        <f>D40+C40</f>
        <v>3800275</v>
      </c>
      <c r="F40" s="46"/>
      <c r="G40" s="46">
        <f>F40+E40</f>
        <v>3800275</v>
      </c>
    </row>
    <row r="41" spans="1:7" s="32" customFormat="1" ht="25.5">
      <c r="A41" s="24" t="s">
        <v>5</v>
      </c>
      <c r="B41" s="30" t="s">
        <v>4</v>
      </c>
      <c r="C41" s="27">
        <f>SUM(C42:C43)</f>
        <v>3035244</v>
      </c>
      <c r="D41" s="42">
        <f>SUM(D42:D43)</f>
        <v>0</v>
      </c>
      <c r="E41" s="42">
        <f>SUM(E42:E43)</f>
        <v>3035244</v>
      </c>
      <c r="F41" s="42">
        <f>SUM(F42:F43)</f>
        <v>0</v>
      </c>
      <c r="G41" s="42">
        <f>SUM(G42:G43)</f>
        <v>3035244</v>
      </c>
    </row>
    <row r="42" spans="1:7" ht="63.75">
      <c r="A42" s="7" t="s">
        <v>24</v>
      </c>
      <c r="B42" s="14" t="s">
        <v>61</v>
      </c>
      <c r="C42" s="15">
        <v>100000</v>
      </c>
      <c r="D42" s="44"/>
      <c r="E42" s="44">
        <f>D42+C42</f>
        <v>100000</v>
      </c>
      <c r="F42" s="44"/>
      <c r="G42" s="44">
        <f>F42+E42</f>
        <v>100000</v>
      </c>
    </row>
    <row r="43" spans="1:7" ht="25.5">
      <c r="A43" s="7" t="s">
        <v>70</v>
      </c>
      <c r="B43" s="14" t="s">
        <v>71</v>
      </c>
      <c r="C43" s="15">
        <v>2935244</v>
      </c>
      <c r="D43" s="44"/>
      <c r="E43" s="44">
        <f>D43+C43</f>
        <v>2935244</v>
      </c>
      <c r="F43" s="44"/>
      <c r="G43" s="44">
        <f>F43+E43</f>
        <v>2935244</v>
      </c>
    </row>
    <row r="44" spans="1:7" ht="22.5" customHeight="1">
      <c r="A44" s="24" t="s">
        <v>35</v>
      </c>
      <c r="B44" s="30" t="s">
        <v>36</v>
      </c>
      <c r="C44" s="27">
        <v>515394</v>
      </c>
      <c r="D44" s="42"/>
      <c r="E44" s="42">
        <f>D44+C44</f>
        <v>515394</v>
      </c>
      <c r="F44" s="42"/>
      <c r="G44" s="42">
        <f>F44+E44</f>
        <v>515394</v>
      </c>
    </row>
    <row r="45" spans="1:7" ht="22.5" customHeight="1">
      <c r="A45" s="24" t="s">
        <v>62</v>
      </c>
      <c r="B45" s="30" t="s">
        <v>63</v>
      </c>
      <c r="C45" s="27">
        <v>587428</v>
      </c>
      <c r="D45" s="42">
        <f>3858085.57+139600</f>
        <v>3997685.57</v>
      </c>
      <c r="E45" s="42">
        <f>D45+C45</f>
        <v>4585113.57</v>
      </c>
      <c r="F45" s="42"/>
      <c r="G45" s="42">
        <f>F45+E45</f>
        <v>4585113.57</v>
      </c>
    </row>
    <row r="46" spans="1:7" ht="21" customHeight="1">
      <c r="A46" s="24" t="s">
        <v>37</v>
      </c>
      <c r="B46" s="30" t="s">
        <v>38</v>
      </c>
      <c r="C46" s="27">
        <v>2478109000</v>
      </c>
      <c r="D46" s="42">
        <f>-29502700</f>
        <v>-29502700</v>
      </c>
      <c r="E46" s="42">
        <f>D46+C46</f>
        <v>2448606300</v>
      </c>
      <c r="F46" s="42">
        <v>132515000</v>
      </c>
      <c r="G46" s="42">
        <f>F46+E46</f>
        <v>2581121300</v>
      </c>
    </row>
    <row r="47" spans="1:7" ht="22.5" customHeight="1">
      <c r="A47" s="8"/>
      <c r="B47" s="37" t="s">
        <v>18</v>
      </c>
      <c r="C47" s="38">
        <f>C10+C46</f>
        <v>3231980310</v>
      </c>
      <c r="D47" s="49">
        <f>D10+D46</f>
        <v>-18481545.78</v>
      </c>
      <c r="E47" s="49">
        <f>E10+E46</f>
        <v>3213498764.2200003</v>
      </c>
      <c r="F47" s="49">
        <f>F10+F46</f>
        <v>132515000</v>
      </c>
      <c r="G47" s="49">
        <f>G10+G46</f>
        <v>3346013764.2200003</v>
      </c>
    </row>
    <row r="48" spans="1:7" ht="14.25" customHeight="1">
      <c r="A48" s="21"/>
      <c r="B48" s="22"/>
      <c r="C48" s="23"/>
      <c r="D48" s="23"/>
      <c r="E48" s="50"/>
      <c r="F48" s="23"/>
      <c r="G48" s="50"/>
    </row>
    <row r="49" spans="1:7" ht="33" customHeight="1">
      <c r="A49" s="33"/>
      <c r="B49" s="33"/>
      <c r="C49" s="34"/>
      <c r="D49" s="34"/>
      <c r="E49" s="34"/>
      <c r="F49" s="34"/>
      <c r="G49" s="34"/>
    </row>
    <row r="50" spans="3:7" ht="12.75">
      <c r="C50" s="39"/>
      <c r="D50" s="39"/>
      <c r="E50" s="39"/>
      <c r="F50" s="39"/>
      <c r="G50" s="39"/>
    </row>
  </sheetData>
  <sheetProtection/>
  <mergeCells count="8">
    <mergeCell ref="A8:A9"/>
    <mergeCell ref="B8:B9"/>
    <mergeCell ref="C8:C9"/>
    <mergeCell ref="A6:G6"/>
    <mergeCell ref="F8:F9"/>
    <mergeCell ref="G8:G9"/>
    <mergeCell ref="D8:D9"/>
    <mergeCell ref="E8:E9"/>
  </mergeCells>
  <printOptions horizontalCentered="1"/>
  <pageMargins left="0.5905511811023623" right="0" top="0" bottom="0" header="0" footer="0"/>
  <pageSetup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2023-04-06T11:44:23Z</cp:lastPrinted>
  <dcterms:created xsi:type="dcterms:W3CDTF">2007-04-05T07:39:38Z</dcterms:created>
  <dcterms:modified xsi:type="dcterms:W3CDTF">2023-04-06T11:44:27Z</dcterms:modified>
  <cp:category/>
  <cp:version/>
  <cp:contentType/>
  <cp:contentStatus/>
</cp:coreProperties>
</file>