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13170" activeTab="0"/>
  </bookViews>
  <sheets>
    <sheet name="2024-2025" sheetId="1" r:id="rId1"/>
  </sheets>
  <definedNames>
    <definedName name="_xlnm.Print_Area" localSheetId="0">'2024-2025'!$A$1:$H$47</definedName>
  </definedNames>
  <calcPr fullCalcOnLoad="1"/>
</workbook>
</file>

<file path=xl/sharedStrings.xml><?xml version="1.0" encoding="utf-8"?>
<sst xmlns="http://schemas.openxmlformats.org/spreadsheetml/2006/main" count="91" uniqueCount="86">
  <si>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</si>
  <si>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</si>
  <si>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</si>
  <si>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</si>
  <si>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</si>
  <si>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</si>
  <si>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</si>
  <si>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</si>
  <si>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</si>
  <si>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</si>
  <si>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</si>
  <si>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</si>
  <si>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</si>
  <si>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</si>
  <si>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</si>
  <si>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</si>
  <si>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</si>
  <si>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</si>
  <si>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</si>
  <si>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</si>
  <si>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</si>
  <si>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</si>
  <si>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</si>
  <si>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</si>
  <si>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</si>
  <si>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</si>
  <si>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</si>
  <si>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</si>
  <si>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</si>
  <si>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</si>
  <si>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</si>
  <si>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</si>
  <si>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</si>
  <si>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</si>
  <si>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</si>
  <si>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</si>
  <si>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</si>
  <si>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</si>
  <si>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</si>
  <si>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</si>
  <si>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</si>
  <si>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</si>
  <si>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</si>
  <si>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</si>
  <si>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</si>
  <si>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</si>
  <si>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</si>
  <si>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</si>
  <si>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</si>
  <si>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</si>
  <si>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</si>
  <si>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</si>
  <si>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</si>
  <si>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</si>
  <si>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</si>
  <si>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</si>
  <si>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</si>
  <si>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</si>
  <si>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</si>
  <si>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</si>
  <si>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</si>
  <si>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</si>
  <si>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</si>
  <si>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</si>
  <si>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</si>
  <si>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</si>
  <si>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</si>
  <si>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</si>
  <si>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</si>
  <si>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</si>
  <si>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</si>
  <si>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</si>
  <si>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</si>
  <si>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</si>
  <si>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       Объем доходов бюджета Снежинского городского округа по основным источникам доходов бюджета на плановый период 2024 и 2025 годов</t>
  </si>
  <si>
    <t>2024 год</t>
  </si>
  <si>
    <t>2025 год</t>
  </si>
  <si>
    <t>000 1 13 01994 04 0000 130</t>
  </si>
  <si>
    <t>000 1 13 02994 04 0000 130</t>
  </si>
  <si>
    <t>Приложение  8</t>
  </si>
  <si>
    <t xml:space="preserve"> от 22.12.2022 г. № 120                                </t>
  </si>
  <si>
    <t>изменение</t>
  </si>
  <si>
    <t>руб.</t>
  </si>
  <si>
    <t>(руб.)</t>
  </si>
  <si>
    <t>Приложение № 8</t>
  </si>
  <si>
    <t>от 16.02.2023 № 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</si>
</sst>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 wrapText="1"/>
    </xf>
    <xf numFmtId="0" fontId="0" fillId="17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6" width="26.125" style="1" hidden="1" customWidth="1"/>
    <col min="7" max="8" width="26.125" style="1" customWidth="1"/>
    <col min="9" max="16384" width="9.125" style="1" customWidth="1"/>
  </cols>
  <sheetData>
    <row r="1" spans="3:8" ht="12.75">
      <c r="C1" s="29"/>
      <c r="D1" s="29" t="s">
        <v>79</v>
      </c>
      <c r="E1" s="29"/>
      <c r="F1" s="29"/>
      <c r="G1" s="29"/>
      <c r="H1" s="29" t="s">
        <v>84</v>
      </c>
    </row>
    <row r="2" spans="3:8" ht="12.75">
      <c r="C2" s="29"/>
      <c r="D2" s="29" t="s">
        <v>54</v>
      </c>
      <c r="E2" s="29"/>
      <c r="F2" s="29"/>
      <c r="G2" s="29"/>
      <c r="H2" s="29" t="s">
        <v>54</v>
      </c>
    </row>
    <row r="3" spans="3:8" ht="12.75">
      <c r="C3" s="29"/>
      <c r="D3" s="29" t="s">
        <v>55</v>
      </c>
      <c r="E3" s="29"/>
      <c r="F3" s="29"/>
      <c r="G3" s="29"/>
      <c r="H3" s="29" t="s">
        <v>55</v>
      </c>
    </row>
    <row r="4" spans="1:8" ht="12.75">
      <c r="A4" s="2"/>
      <c r="C4" s="30"/>
      <c r="D4" s="30" t="s">
        <v>80</v>
      </c>
      <c r="E4" s="30"/>
      <c r="F4" s="30"/>
      <c r="G4" s="30"/>
      <c r="H4" s="30" t="s">
        <v>85</v>
      </c>
    </row>
    <row r="5" spans="2:8" ht="12.75">
      <c r="B5" s="3"/>
      <c r="C5" s="3"/>
      <c r="D5" s="3"/>
      <c r="E5" s="3"/>
      <c r="F5" s="3"/>
      <c r="G5" s="3"/>
      <c r="H5" s="3"/>
    </row>
    <row r="6" spans="1:8" ht="36.75" customHeight="1">
      <c r="A6" s="44" t="s">
        <v>74</v>
      </c>
      <c r="B6" s="44"/>
      <c r="C6" s="44"/>
      <c r="D6" s="44"/>
      <c r="E6" s="45"/>
      <c r="F6" s="45"/>
      <c r="G6" s="45"/>
      <c r="H6" s="45"/>
    </row>
    <row r="7" spans="2:8" ht="15.75">
      <c r="B7" s="4"/>
      <c r="C7" s="31"/>
      <c r="D7" s="31" t="s">
        <v>82</v>
      </c>
      <c r="E7" s="31"/>
      <c r="F7" s="31"/>
      <c r="G7" s="31"/>
      <c r="H7" s="31" t="s">
        <v>83</v>
      </c>
    </row>
    <row r="8" spans="1:8" ht="15.75" customHeight="1">
      <c r="A8" s="43" t="s">
        <v>12</v>
      </c>
      <c r="B8" s="42" t="s">
        <v>14</v>
      </c>
      <c r="C8" s="42" t="s">
        <v>75</v>
      </c>
      <c r="D8" s="42" t="s">
        <v>76</v>
      </c>
      <c r="E8" s="42" t="s">
        <v>81</v>
      </c>
      <c r="F8" s="42" t="s">
        <v>81</v>
      </c>
      <c r="G8" s="42" t="s">
        <v>75</v>
      </c>
      <c r="H8" s="42" t="s">
        <v>76</v>
      </c>
    </row>
    <row r="9" spans="1:8" ht="25.5" customHeight="1">
      <c r="A9" s="43"/>
      <c r="B9" s="42"/>
      <c r="C9" s="42"/>
      <c r="D9" s="42"/>
      <c r="E9" s="42"/>
      <c r="F9" s="42"/>
      <c r="G9" s="42"/>
      <c r="H9" s="42"/>
    </row>
    <row r="10" spans="1:8" ht="13.5" customHeight="1">
      <c r="A10" s="6" t="s">
        <v>25</v>
      </c>
      <c r="B10" s="7" t="s">
        <v>40</v>
      </c>
      <c r="C10" s="8">
        <f aca="true" t="shared" si="0" ref="C10:H10">C11+C28</f>
        <v>760969310</v>
      </c>
      <c r="D10" s="8">
        <f t="shared" si="0"/>
        <v>809196840</v>
      </c>
      <c r="E10" s="8">
        <f t="shared" si="0"/>
        <v>0</v>
      </c>
      <c r="F10" s="8">
        <f t="shared" si="0"/>
        <v>0</v>
      </c>
      <c r="G10" s="8">
        <f t="shared" si="0"/>
        <v>760969310</v>
      </c>
      <c r="H10" s="8">
        <f t="shared" si="0"/>
        <v>809196840</v>
      </c>
    </row>
    <row r="11" spans="1:8" ht="13.5" customHeight="1">
      <c r="A11" s="6"/>
      <c r="B11" s="7" t="s">
        <v>67</v>
      </c>
      <c r="C11" s="8">
        <f aca="true" t="shared" si="1" ref="C11:H11">C12+C15+C17+C21+C24</f>
        <v>722997769</v>
      </c>
      <c r="D11" s="8">
        <f t="shared" si="1"/>
        <v>771387487</v>
      </c>
      <c r="E11" s="8">
        <f t="shared" si="1"/>
        <v>0</v>
      </c>
      <c r="F11" s="8">
        <f t="shared" si="1"/>
        <v>0</v>
      </c>
      <c r="G11" s="8">
        <f t="shared" si="1"/>
        <v>722997769</v>
      </c>
      <c r="H11" s="8">
        <f t="shared" si="1"/>
        <v>771387487</v>
      </c>
    </row>
    <row r="12" spans="1:8" ht="19.5" customHeight="1">
      <c r="A12" s="19" t="s">
        <v>11</v>
      </c>
      <c r="B12" s="20" t="s">
        <v>0</v>
      </c>
      <c r="C12" s="21">
        <f aca="true" t="shared" si="2" ref="C12:H12">SUM(C13)</f>
        <v>550678000</v>
      </c>
      <c r="D12" s="21">
        <f t="shared" si="2"/>
        <v>589297000</v>
      </c>
      <c r="E12" s="21">
        <f t="shared" si="2"/>
        <v>0</v>
      </c>
      <c r="F12" s="21">
        <f t="shared" si="2"/>
        <v>0</v>
      </c>
      <c r="G12" s="21">
        <f t="shared" si="2"/>
        <v>550678000</v>
      </c>
      <c r="H12" s="21">
        <f t="shared" si="2"/>
        <v>589297000</v>
      </c>
    </row>
    <row r="13" spans="1:8" ht="12.75">
      <c r="A13" s="10" t="s">
        <v>26</v>
      </c>
      <c r="B13" s="11" t="s">
        <v>27</v>
      </c>
      <c r="C13" s="32">
        <v>550678000</v>
      </c>
      <c r="D13" s="32">
        <v>589297000</v>
      </c>
      <c r="E13" s="32"/>
      <c r="F13" s="32"/>
      <c r="G13" s="32">
        <f>E13+C13</f>
        <v>550678000</v>
      </c>
      <c r="H13" s="32">
        <f>F13+D13</f>
        <v>589297000</v>
      </c>
    </row>
    <row r="14" spans="1:8" ht="25.5">
      <c r="A14" s="10"/>
      <c r="B14" s="13" t="s">
        <v>38</v>
      </c>
      <c r="C14" s="12">
        <f>ROUND(C13/21.65004961*6.65004961,0)</f>
        <v>169146773</v>
      </c>
      <c r="D14" s="12">
        <f>ROUND(D13/21.83427542*6.83427542,0)</f>
        <v>184453934</v>
      </c>
      <c r="E14" s="12">
        <f>ROUND(E13/21.65004961*6.65004961,0)</f>
        <v>0</v>
      </c>
      <c r="F14" s="12">
        <f>ROUND(F13/21.83427542*6.83427542,0)</f>
        <v>0</v>
      </c>
      <c r="G14" s="12">
        <f>ROUND(G13/21.65004961*6.65004961,0)</f>
        <v>169146773</v>
      </c>
      <c r="H14" s="12">
        <f>ROUND(H13/21.83427542*6.83427542,0)</f>
        <v>184453934</v>
      </c>
    </row>
    <row r="15" spans="1:8" ht="25.5">
      <c r="A15" s="19" t="s">
        <v>46</v>
      </c>
      <c r="B15" s="22" t="s">
        <v>47</v>
      </c>
      <c r="C15" s="23">
        <f aca="true" t="shared" si="3" ref="C15:H15">SUM(C16)</f>
        <v>6988169</v>
      </c>
      <c r="D15" s="23">
        <f t="shared" si="3"/>
        <v>7188987</v>
      </c>
      <c r="E15" s="23">
        <f t="shared" si="3"/>
        <v>0</v>
      </c>
      <c r="F15" s="23">
        <f t="shared" si="3"/>
        <v>0</v>
      </c>
      <c r="G15" s="23">
        <f t="shared" si="3"/>
        <v>6988169</v>
      </c>
      <c r="H15" s="23">
        <f t="shared" si="3"/>
        <v>7188987</v>
      </c>
    </row>
    <row r="16" spans="1:8" ht="27.75" customHeight="1">
      <c r="A16" s="15" t="s">
        <v>48</v>
      </c>
      <c r="B16" s="13" t="s">
        <v>49</v>
      </c>
      <c r="C16" s="12">
        <v>6988169</v>
      </c>
      <c r="D16" s="12">
        <v>7188987</v>
      </c>
      <c r="E16" s="12"/>
      <c r="F16" s="12"/>
      <c r="G16" s="12">
        <f>E16+C16</f>
        <v>6988169</v>
      </c>
      <c r="H16" s="12">
        <f>F16+D16</f>
        <v>7188987</v>
      </c>
    </row>
    <row r="17" spans="1:8" ht="23.25" customHeight="1">
      <c r="A17" s="19" t="s">
        <v>10</v>
      </c>
      <c r="B17" s="20" t="s">
        <v>1</v>
      </c>
      <c r="C17" s="21">
        <f aca="true" t="shared" si="4" ref="C17:H17">SUM(C18:C20)</f>
        <v>115760600</v>
      </c>
      <c r="D17" s="21">
        <f t="shared" si="4"/>
        <v>125086300</v>
      </c>
      <c r="E17" s="21">
        <f t="shared" si="4"/>
        <v>0</v>
      </c>
      <c r="F17" s="21">
        <f t="shared" si="4"/>
        <v>0</v>
      </c>
      <c r="G17" s="21">
        <f t="shared" si="4"/>
        <v>115760600</v>
      </c>
      <c r="H17" s="21">
        <f t="shared" si="4"/>
        <v>125086300</v>
      </c>
    </row>
    <row r="18" spans="1:8" ht="27.75" customHeight="1">
      <c r="A18" s="15" t="s">
        <v>65</v>
      </c>
      <c r="B18" s="16" t="s">
        <v>66</v>
      </c>
      <c r="C18" s="33">
        <v>108686000</v>
      </c>
      <c r="D18" s="33">
        <v>117441800</v>
      </c>
      <c r="E18" s="33"/>
      <c r="F18" s="33"/>
      <c r="G18" s="33">
        <f aca="true" t="shared" si="5" ref="G18:H20">E18+C18</f>
        <v>108686000</v>
      </c>
      <c r="H18" s="33">
        <f t="shared" si="5"/>
        <v>117441800</v>
      </c>
    </row>
    <row r="19" spans="1:8" ht="24" customHeight="1" hidden="1">
      <c r="A19" s="15" t="s">
        <v>28</v>
      </c>
      <c r="B19" s="41" t="s">
        <v>13</v>
      </c>
      <c r="C19" s="12">
        <v>0</v>
      </c>
      <c r="D19" s="12">
        <v>0</v>
      </c>
      <c r="E19" s="12"/>
      <c r="F19" s="12"/>
      <c r="G19" s="33">
        <f t="shared" si="5"/>
        <v>0</v>
      </c>
      <c r="H19" s="33">
        <f t="shared" si="5"/>
        <v>0</v>
      </c>
    </row>
    <row r="20" spans="1:8" ht="24" customHeight="1">
      <c r="A20" s="15" t="s">
        <v>44</v>
      </c>
      <c r="B20" s="13" t="s">
        <v>45</v>
      </c>
      <c r="C20" s="12">
        <v>7074600</v>
      </c>
      <c r="D20" s="12">
        <v>7644500</v>
      </c>
      <c r="E20" s="12"/>
      <c r="F20" s="12"/>
      <c r="G20" s="33">
        <f t="shared" si="5"/>
        <v>7074600</v>
      </c>
      <c r="H20" s="33">
        <f t="shared" si="5"/>
        <v>7644500</v>
      </c>
    </row>
    <row r="21" spans="1:8" ht="20.25" customHeight="1">
      <c r="A21" s="19" t="s">
        <v>9</v>
      </c>
      <c r="B21" s="20" t="s">
        <v>2</v>
      </c>
      <c r="C21" s="21">
        <f aca="true" t="shared" si="6" ref="C21:H21">SUM(C22:C23)</f>
        <v>44189600</v>
      </c>
      <c r="D21" s="21">
        <f t="shared" si="6"/>
        <v>44224000</v>
      </c>
      <c r="E21" s="21">
        <f t="shared" si="6"/>
        <v>0</v>
      </c>
      <c r="F21" s="21">
        <f t="shared" si="6"/>
        <v>0</v>
      </c>
      <c r="G21" s="21">
        <f t="shared" si="6"/>
        <v>44189600</v>
      </c>
      <c r="H21" s="21">
        <f t="shared" si="6"/>
        <v>44224000</v>
      </c>
    </row>
    <row r="22" spans="1:8" ht="17.25" customHeight="1">
      <c r="A22" s="10" t="s">
        <v>29</v>
      </c>
      <c r="B22" s="11" t="s">
        <v>15</v>
      </c>
      <c r="C22" s="32">
        <v>17207500</v>
      </c>
      <c r="D22" s="32">
        <v>17241900</v>
      </c>
      <c r="E22" s="32"/>
      <c r="F22" s="32"/>
      <c r="G22" s="32">
        <f>E22+C22</f>
        <v>17207500</v>
      </c>
      <c r="H22" s="32">
        <f>F22+D22</f>
        <v>17241900</v>
      </c>
    </row>
    <row r="23" spans="1:8" ht="20.25" customHeight="1">
      <c r="A23" s="10" t="s">
        <v>30</v>
      </c>
      <c r="B23" s="11" t="s">
        <v>31</v>
      </c>
      <c r="C23" s="32">
        <v>26982100</v>
      </c>
      <c r="D23" s="32">
        <v>26982100</v>
      </c>
      <c r="E23" s="32"/>
      <c r="F23" s="32"/>
      <c r="G23" s="32">
        <f>E23+C23</f>
        <v>26982100</v>
      </c>
      <c r="H23" s="32">
        <f>F23+D23</f>
        <v>26982100</v>
      </c>
    </row>
    <row r="24" spans="1:8" ht="21" customHeight="1">
      <c r="A24" s="19" t="s">
        <v>32</v>
      </c>
      <c r="B24" s="20" t="s">
        <v>16</v>
      </c>
      <c r="C24" s="21">
        <f aca="true" t="shared" si="7" ref="C24:H24">SUM(C25:C27)</f>
        <v>5381400</v>
      </c>
      <c r="D24" s="21">
        <f t="shared" si="7"/>
        <v>5591200</v>
      </c>
      <c r="E24" s="21">
        <f t="shared" si="7"/>
        <v>0</v>
      </c>
      <c r="F24" s="21">
        <f t="shared" si="7"/>
        <v>0</v>
      </c>
      <c r="G24" s="21">
        <f t="shared" si="7"/>
        <v>5381400</v>
      </c>
      <c r="H24" s="21">
        <f t="shared" si="7"/>
        <v>5591200</v>
      </c>
    </row>
    <row r="25" spans="1:8" ht="32.25" customHeight="1">
      <c r="A25" s="5" t="s">
        <v>19</v>
      </c>
      <c r="B25" s="13" t="s">
        <v>50</v>
      </c>
      <c r="C25" s="12">
        <v>5325200</v>
      </c>
      <c r="D25" s="12">
        <v>5535000</v>
      </c>
      <c r="E25" s="12"/>
      <c r="F25" s="12"/>
      <c r="G25" s="12">
        <f aca="true" t="shared" si="8" ref="G25:H27">E25+C25</f>
        <v>5325200</v>
      </c>
      <c r="H25" s="12">
        <f t="shared" si="8"/>
        <v>5535000</v>
      </c>
    </row>
    <row r="26" spans="1:8" ht="57" customHeight="1" hidden="1">
      <c r="A26" s="5" t="s">
        <v>63</v>
      </c>
      <c r="B26" s="13" t="s">
        <v>64</v>
      </c>
      <c r="C26" s="34">
        <v>0</v>
      </c>
      <c r="D26" s="34">
        <v>0</v>
      </c>
      <c r="E26" s="34"/>
      <c r="F26" s="34"/>
      <c r="G26" s="12">
        <f t="shared" si="8"/>
        <v>0</v>
      </c>
      <c r="H26" s="12">
        <f t="shared" si="8"/>
        <v>0</v>
      </c>
    </row>
    <row r="27" spans="1:8" ht="30" customHeight="1">
      <c r="A27" s="5" t="s">
        <v>20</v>
      </c>
      <c r="B27" s="13" t="s">
        <v>51</v>
      </c>
      <c r="C27" s="12">
        <v>56200</v>
      </c>
      <c r="D27" s="12">
        <v>56200</v>
      </c>
      <c r="E27" s="12"/>
      <c r="F27" s="12"/>
      <c r="G27" s="12">
        <f t="shared" si="8"/>
        <v>56200</v>
      </c>
      <c r="H27" s="12">
        <f t="shared" si="8"/>
        <v>56200</v>
      </c>
    </row>
    <row r="28" spans="1:8" ht="20.25" customHeight="1">
      <c r="A28" s="5"/>
      <c r="B28" s="7" t="s">
        <v>68</v>
      </c>
      <c r="C28" s="14">
        <f aca="true" t="shared" si="9" ref="C28:H28">C29+C35+C38+C41+C44+C45</f>
        <v>37971541</v>
      </c>
      <c r="D28" s="14">
        <f t="shared" si="9"/>
        <v>37809353</v>
      </c>
      <c r="E28" s="14">
        <f t="shared" si="9"/>
        <v>0</v>
      </c>
      <c r="F28" s="14">
        <f t="shared" si="9"/>
        <v>0</v>
      </c>
      <c r="G28" s="14">
        <f t="shared" si="9"/>
        <v>37971541</v>
      </c>
      <c r="H28" s="14">
        <f t="shared" si="9"/>
        <v>37809353</v>
      </c>
    </row>
    <row r="29" spans="1:8" ht="41.25" customHeight="1">
      <c r="A29" s="25" t="s">
        <v>8</v>
      </c>
      <c r="B29" s="26" t="s">
        <v>17</v>
      </c>
      <c r="C29" s="21">
        <f aca="true" t="shared" si="10" ref="C29:H29">SUM(C30:C34)</f>
        <v>23786714</v>
      </c>
      <c r="D29" s="21">
        <f t="shared" si="10"/>
        <v>23819396</v>
      </c>
      <c r="E29" s="21">
        <f t="shared" si="10"/>
        <v>0</v>
      </c>
      <c r="F29" s="21">
        <f t="shared" si="10"/>
        <v>0</v>
      </c>
      <c r="G29" s="21">
        <f t="shared" si="10"/>
        <v>23786714</v>
      </c>
      <c r="H29" s="21">
        <f t="shared" si="10"/>
        <v>23819396</v>
      </c>
    </row>
    <row r="30" spans="1:8" ht="57" customHeight="1">
      <c r="A30" s="5" t="s">
        <v>39</v>
      </c>
      <c r="B30" s="13" t="s">
        <v>41</v>
      </c>
      <c r="C30" s="12">
        <v>100000</v>
      </c>
      <c r="D30" s="12">
        <v>100000</v>
      </c>
      <c r="E30" s="12"/>
      <c r="F30" s="12"/>
      <c r="G30" s="12">
        <f aca="true" t="shared" si="11" ref="G30:H34">E30+C30</f>
        <v>100000</v>
      </c>
      <c r="H30" s="12">
        <f t="shared" si="11"/>
        <v>100000</v>
      </c>
    </row>
    <row r="31" spans="1:8" ht="69.75" customHeight="1">
      <c r="A31" s="5" t="s">
        <v>21</v>
      </c>
      <c r="B31" s="13" t="s">
        <v>56</v>
      </c>
      <c r="C31" s="12">
        <v>21490266</v>
      </c>
      <c r="D31" s="12">
        <v>21736682</v>
      </c>
      <c r="E31" s="12"/>
      <c r="F31" s="12"/>
      <c r="G31" s="12">
        <f t="shared" si="11"/>
        <v>21490266</v>
      </c>
      <c r="H31" s="12">
        <f t="shared" si="11"/>
        <v>21736682</v>
      </c>
    </row>
    <row r="32" spans="1:8" ht="76.5">
      <c r="A32" s="5" t="s">
        <v>72</v>
      </c>
      <c r="B32" s="35" t="s">
        <v>73</v>
      </c>
      <c r="C32" s="12">
        <v>5410</v>
      </c>
      <c r="D32" s="12">
        <v>5410</v>
      </c>
      <c r="E32" s="12"/>
      <c r="F32" s="12"/>
      <c r="G32" s="12">
        <f t="shared" si="11"/>
        <v>5410</v>
      </c>
      <c r="H32" s="12">
        <f t="shared" si="11"/>
        <v>5410</v>
      </c>
    </row>
    <row r="33" spans="1:8" ht="25.5">
      <c r="A33" s="5" t="s">
        <v>22</v>
      </c>
      <c r="B33" s="13" t="s">
        <v>42</v>
      </c>
      <c r="C33" s="12">
        <v>233500</v>
      </c>
      <c r="D33" s="12">
        <v>233500</v>
      </c>
      <c r="E33" s="12"/>
      <c r="F33" s="12"/>
      <c r="G33" s="12">
        <f t="shared" si="11"/>
        <v>233500</v>
      </c>
      <c r="H33" s="12">
        <f t="shared" si="11"/>
        <v>233500</v>
      </c>
    </row>
    <row r="34" spans="1:8" ht="72.75" customHeight="1">
      <c r="A34" s="5" t="s">
        <v>23</v>
      </c>
      <c r="B34" s="36" t="s">
        <v>57</v>
      </c>
      <c r="C34" s="12">
        <v>1957538</v>
      </c>
      <c r="D34" s="12">
        <v>1743804</v>
      </c>
      <c r="E34" s="12"/>
      <c r="F34" s="12"/>
      <c r="G34" s="12">
        <f t="shared" si="11"/>
        <v>1957538</v>
      </c>
      <c r="H34" s="12">
        <f t="shared" si="11"/>
        <v>1743804</v>
      </c>
    </row>
    <row r="35" spans="1:8" ht="24.75" customHeight="1">
      <c r="A35" s="25" t="s">
        <v>7</v>
      </c>
      <c r="B35" s="26" t="s">
        <v>3</v>
      </c>
      <c r="C35" s="21">
        <f aca="true" t="shared" si="12" ref="C35:H35">SUM(C36:C37)</f>
        <v>7789457</v>
      </c>
      <c r="D35" s="21">
        <f t="shared" si="12"/>
        <v>7825035</v>
      </c>
      <c r="E35" s="21">
        <f t="shared" si="12"/>
        <v>0</v>
      </c>
      <c r="F35" s="21">
        <f t="shared" si="12"/>
        <v>0</v>
      </c>
      <c r="G35" s="21">
        <f t="shared" si="12"/>
        <v>7789457</v>
      </c>
      <c r="H35" s="21">
        <f t="shared" si="12"/>
        <v>7825035</v>
      </c>
    </row>
    <row r="36" spans="1:8" ht="19.5" customHeight="1">
      <c r="A36" s="5" t="s">
        <v>33</v>
      </c>
      <c r="B36" s="13" t="s">
        <v>34</v>
      </c>
      <c r="C36" s="12">
        <v>889457</v>
      </c>
      <c r="D36" s="12">
        <v>925035</v>
      </c>
      <c r="E36" s="12"/>
      <c r="F36" s="12"/>
      <c r="G36" s="12">
        <f>E36+C36</f>
        <v>889457</v>
      </c>
      <c r="H36" s="12">
        <f>F36+D36</f>
        <v>925035</v>
      </c>
    </row>
    <row r="37" spans="1:8" ht="19.5" customHeight="1">
      <c r="A37" s="5" t="s">
        <v>52</v>
      </c>
      <c r="B37" s="13" t="s">
        <v>53</v>
      </c>
      <c r="C37" s="12">
        <v>6900000</v>
      </c>
      <c r="D37" s="12">
        <v>6900000</v>
      </c>
      <c r="E37" s="12"/>
      <c r="F37" s="12"/>
      <c r="G37" s="12">
        <f>E37+C37</f>
        <v>6900000</v>
      </c>
      <c r="H37" s="12">
        <f>F37+D37</f>
        <v>6900000</v>
      </c>
    </row>
    <row r="38" spans="1:8" ht="25.5">
      <c r="A38" s="25" t="s">
        <v>6</v>
      </c>
      <c r="B38" s="27" t="s">
        <v>43</v>
      </c>
      <c r="C38" s="21">
        <f aca="true" t="shared" si="13" ref="C38:H38">SUM(C39:C40)</f>
        <v>4195862</v>
      </c>
      <c r="D38" s="21">
        <f t="shared" si="13"/>
        <v>4185073</v>
      </c>
      <c r="E38" s="21">
        <f t="shared" si="13"/>
        <v>0</v>
      </c>
      <c r="F38" s="21">
        <f t="shared" si="13"/>
        <v>0</v>
      </c>
      <c r="G38" s="21">
        <f t="shared" si="13"/>
        <v>4195862</v>
      </c>
      <c r="H38" s="21">
        <f t="shared" si="13"/>
        <v>4185073</v>
      </c>
    </row>
    <row r="39" spans="1:8" ht="25.5">
      <c r="A39" s="5" t="s">
        <v>77</v>
      </c>
      <c r="B39" s="16" t="s">
        <v>58</v>
      </c>
      <c r="C39" s="33">
        <v>402640</v>
      </c>
      <c r="D39" s="33">
        <v>402640</v>
      </c>
      <c r="E39" s="33"/>
      <c r="F39" s="33"/>
      <c r="G39" s="33">
        <f>E39+C39</f>
        <v>402640</v>
      </c>
      <c r="H39" s="33">
        <f>F39+D39</f>
        <v>402640</v>
      </c>
    </row>
    <row r="40" spans="1:8" ht="12.75">
      <c r="A40" s="5" t="s">
        <v>78</v>
      </c>
      <c r="B40" s="16" t="s">
        <v>59</v>
      </c>
      <c r="C40" s="33">
        <v>3793222</v>
      </c>
      <c r="D40" s="33">
        <v>3782433</v>
      </c>
      <c r="E40" s="33"/>
      <c r="F40" s="33"/>
      <c r="G40" s="33">
        <f>E40+C40</f>
        <v>3793222</v>
      </c>
      <c r="H40" s="33">
        <f>F40+D40</f>
        <v>3782433</v>
      </c>
    </row>
    <row r="41" spans="1:8" s="24" customFormat="1" ht="25.5">
      <c r="A41" s="25" t="s">
        <v>5</v>
      </c>
      <c r="B41" s="26" t="s">
        <v>4</v>
      </c>
      <c r="C41" s="21">
        <f aca="true" t="shared" si="14" ref="C41:H41">SUM(C42:C43)</f>
        <v>1165701</v>
      </c>
      <c r="D41" s="21">
        <f t="shared" si="14"/>
        <v>891588</v>
      </c>
      <c r="E41" s="21">
        <f t="shared" si="14"/>
        <v>0</v>
      </c>
      <c r="F41" s="21">
        <f t="shared" si="14"/>
        <v>0</v>
      </c>
      <c r="G41" s="21">
        <f t="shared" si="14"/>
        <v>1165701</v>
      </c>
      <c r="H41" s="21">
        <f t="shared" si="14"/>
        <v>891588</v>
      </c>
    </row>
    <row r="42" spans="1:8" ht="63.75">
      <c r="A42" s="5" t="s">
        <v>24</v>
      </c>
      <c r="B42" s="13" t="s">
        <v>60</v>
      </c>
      <c r="C42" s="12">
        <v>100000</v>
      </c>
      <c r="D42" s="12">
        <v>100000</v>
      </c>
      <c r="E42" s="12"/>
      <c r="F42" s="12"/>
      <c r="G42" s="12">
        <f aca="true" t="shared" si="15" ref="G42:H46">E42+C42</f>
        <v>100000</v>
      </c>
      <c r="H42" s="12">
        <f t="shared" si="15"/>
        <v>100000</v>
      </c>
    </row>
    <row r="43" spans="1:8" ht="25.5">
      <c r="A43" s="5" t="s">
        <v>70</v>
      </c>
      <c r="B43" s="13" t="s">
        <v>71</v>
      </c>
      <c r="C43" s="12">
        <v>1065701</v>
      </c>
      <c r="D43" s="12">
        <v>791588</v>
      </c>
      <c r="E43" s="12"/>
      <c r="F43" s="12"/>
      <c r="G43" s="12">
        <f t="shared" si="15"/>
        <v>1065701</v>
      </c>
      <c r="H43" s="12">
        <f t="shared" si="15"/>
        <v>791588</v>
      </c>
    </row>
    <row r="44" spans="1:8" ht="22.5" customHeight="1">
      <c r="A44" s="25" t="s">
        <v>35</v>
      </c>
      <c r="B44" s="26" t="s">
        <v>36</v>
      </c>
      <c r="C44" s="21">
        <v>446379</v>
      </c>
      <c r="D44" s="21">
        <v>500833</v>
      </c>
      <c r="E44" s="21"/>
      <c r="F44" s="21"/>
      <c r="G44" s="21">
        <f t="shared" si="15"/>
        <v>446379</v>
      </c>
      <c r="H44" s="21">
        <f t="shared" si="15"/>
        <v>500833</v>
      </c>
    </row>
    <row r="45" spans="1:8" ht="22.5" customHeight="1">
      <c r="A45" s="25" t="s">
        <v>61</v>
      </c>
      <c r="B45" s="26" t="s">
        <v>62</v>
      </c>
      <c r="C45" s="21">
        <v>587428</v>
      </c>
      <c r="D45" s="21">
        <v>587428</v>
      </c>
      <c r="E45" s="21"/>
      <c r="F45" s="21"/>
      <c r="G45" s="21">
        <f t="shared" si="15"/>
        <v>587428</v>
      </c>
      <c r="H45" s="21">
        <f t="shared" si="15"/>
        <v>587428</v>
      </c>
    </row>
    <row r="46" spans="1:8" ht="18" customHeight="1">
      <c r="A46" s="25" t="s">
        <v>37</v>
      </c>
      <c r="B46" s="26" t="s">
        <v>69</v>
      </c>
      <c r="C46" s="21">
        <v>2163470300</v>
      </c>
      <c r="D46" s="21">
        <v>2029720300</v>
      </c>
      <c r="E46" s="21">
        <v>12439200</v>
      </c>
      <c r="F46" s="21">
        <v>0</v>
      </c>
      <c r="G46" s="21">
        <f t="shared" si="15"/>
        <v>2175909500</v>
      </c>
      <c r="H46" s="21">
        <f t="shared" si="15"/>
        <v>2029720300</v>
      </c>
    </row>
    <row r="47" spans="1:8" ht="22.5" customHeight="1">
      <c r="A47" s="6"/>
      <c r="B47" s="37" t="s">
        <v>18</v>
      </c>
      <c r="C47" s="38">
        <f aca="true" t="shared" si="16" ref="C47:H47">C10+C46</f>
        <v>2924439610</v>
      </c>
      <c r="D47" s="38">
        <f t="shared" si="16"/>
        <v>2838917140</v>
      </c>
      <c r="E47" s="38">
        <f t="shared" si="16"/>
        <v>12439200</v>
      </c>
      <c r="F47" s="38">
        <f t="shared" si="16"/>
        <v>0</v>
      </c>
      <c r="G47" s="38">
        <f t="shared" si="16"/>
        <v>2936878810</v>
      </c>
      <c r="H47" s="38">
        <f t="shared" si="16"/>
        <v>2838917140</v>
      </c>
    </row>
    <row r="48" spans="1:8" ht="14.25" customHeight="1">
      <c r="A48" s="17"/>
      <c r="B48" s="18"/>
      <c r="C48" s="39"/>
      <c r="D48" s="39"/>
      <c r="E48" s="39"/>
      <c r="F48" s="39"/>
      <c r="G48" s="39"/>
      <c r="H48" s="39"/>
    </row>
    <row r="49" spans="1:8" ht="33" customHeight="1">
      <c r="A49" s="28"/>
      <c r="B49" s="28"/>
      <c r="C49" s="40"/>
      <c r="D49" s="40"/>
      <c r="E49" s="40"/>
      <c r="F49" s="40"/>
      <c r="G49" s="40"/>
      <c r="H49" s="40"/>
    </row>
    <row r="50" spans="3:8" ht="12.75">
      <c r="C50" s="9"/>
      <c r="D50" s="9"/>
      <c r="E50" s="9"/>
      <c r="F50" s="9"/>
      <c r="G50" s="9"/>
      <c r="H50" s="9"/>
    </row>
  </sheetData>
  <sheetProtection/>
  <mergeCells count="9">
    <mergeCell ref="A6:H6"/>
    <mergeCell ref="D8:D9"/>
    <mergeCell ref="A8:A9"/>
    <mergeCell ref="B8:B9"/>
    <mergeCell ref="C8:C9"/>
    <mergeCell ref="E8:E9"/>
    <mergeCell ref="F8:F9"/>
    <mergeCell ref="G8:G9"/>
    <mergeCell ref="H8:H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2023-02-21T10:42:45Z</cp:lastPrinted>
  <dcterms:created xsi:type="dcterms:W3CDTF">2007-04-05T07:39:38Z</dcterms:created>
  <dcterms:modified xsi:type="dcterms:W3CDTF">2023-02-21T10:43:10Z</dcterms:modified>
  <cp:category/>
  <cp:version/>
  <cp:contentType/>
  <cp:contentStatus/>
</cp:coreProperties>
</file>