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22" sheetId="1" r:id="rId1"/>
  </sheets>
  <definedNames>
    <definedName name="_xlnm.Print_Titles" localSheetId="0">'2022'!$7:$9</definedName>
    <definedName name="_xlnm.Print_Area" localSheetId="0">'2022'!$A$1:$G$100</definedName>
  </definedNames>
  <calcPr fullCalcOnLoad="1"/>
</workbook>
</file>

<file path=xl/sharedStrings.xml><?xml version="1.0" encoding="utf-8"?>
<sst xmlns="http://schemas.openxmlformats.org/spreadsheetml/2006/main" count="144" uniqueCount="137">
  <si>
    <t>- на возмещение стоимости услуг по погребению и выплату социального пособия на погребение</t>
  </si>
  <si>
    <t>- на организацию работы комиссий по делам несовершеннолетних и защите их прав</t>
  </si>
  <si>
    <t>Код бюджетной классификации Российской Федерации</t>
  </si>
  <si>
    <t>Дотации бюджетам субъектов Российской Федерации и муниципальных образований</t>
  </si>
  <si>
    <t>Наименование безвозмездных поступлений</t>
  </si>
  <si>
    <t>Субвенции бюджетам субъектов Российской Федерации и муниципальных образований</t>
  </si>
  <si>
    <t>- на организацию и осуществление деятельности по опеке и попечительству</t>
  </si>
  <si>
    <t>Прочие субсидии бюджетам городских округов</t>
  </si>
  <si>
    <t>- на комплектование, учет, использование и хранение архивных документов, отнесенных к государственной собственности Челябинской области</t>
  </si>
  <si>
    <t>- муниципальных районов (городских округов)</t>
  </si>
  <si>
    <t>- поселений</t>
  </si>
  <si>
    <t>- на ежемесячную денежную выплату на оплату жилья и коммунальных услуг многодетной семье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</si>
  <si>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</si>
  <si>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-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</si>
  <si>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- на выплату областного единовременного пособия при рождении ребенка</t>
  </si>
  <si>
    <t>-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</si>
  <si>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- на реализацию переданных государственных полномочий в области охраны труда</t>
  </si>
  <si>
    <t>Субсидии бюджетам бюджетной системы Российской Федерации (межбюджетные субсидии)</t>
  </si>
  <si>
    <t>- на реализацию переданных государственных полномочий по социальному обслуживанию граждан</t>
  </si>
  <si>
    <t>- на предоставление мер социальной поддержки в соответствии с Законом Челябинской области «О дополнительных мерах социальной поддержки детей погибших участников Великой Отечественной войны и приравненных к ним лиц» (ежемесячные денежные выплаты и возмещение расходов, связанных с проездом к местам захоронения)</t>
  </si>
  <si>
    <t xml:space="preserve"> - на организацию и проведение мероприятий с детьми и молодежью</t>
  </si>
  <si>
    <t xml:space="preserve"> -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</si>
  <si>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- на  выплату пособия на ребенка</t>
  </si>
  <si>
    <t>000 2 02 30027 04 0000 150</t>
  </si>
  <si>
    <t>000 2 02 30029 04 0000 150</t>
  </si>
  <si>
    <t>000 2 02 35082 04 0000 150</t>
  </si>
  <si>
    <t>000 2 02 35220 04 0000 150</t>
  </si>
  <si>
    <t>000 2 02 35250 04 0000 150</t>
  </si>
  <si>
    <t>000 2 02 30000 00 0000 150</t>
  </si>
  <si>
    <t>000 2 02 30013 04 0000 150</t>
  </si>
  <si>
    <t>000 2 02 30022 04 0000 150</t>
  </si>
  <si>
    <t>000 2 02 30024 04 0000 150</t>
  </si>
  <si>
    <t>000 2 02 15000 00 0000 150</t>
  </si>
  <si>
    <t>000 2 02 15001 04 0000 150</t>
  </si>
  <si>
    <t>000 2 02 15010 04 0000 150</t>
  </si>
  <si>
    <t>000 2 02 20000 00 0000 150</t>
  </si>
  <si>
    <t>000 2 02 29999 04 0000 150</t>
  </si>
  <si>
    <t xml:space="preserve"> - на  оборудование пунктов проведения экзаменов государственной итоговой аттестации по образовательным программам среднего общего образования </t>
  </si>
  <si>
    <t>Дотации бюджетам городских округов на выравнивание  бюджетной обеспеченности из бюджета субъекта Российской Федерации</t>
  </si>
  <si>
    <t>- на организацию работы органов управления социальной защиты населения муниципальных образований</t>
  </si>
  <si>
    <t>- на оплату услуг специалистов по организации физкультурно - оздоровительной и спортивно - массовой работы с лицами с ограниченными возможностями здоровья</t>
  </si>
  <si>
    <t xml:space="preserve"> - на капитальный ремонт, ремонт и содержание автомобильных дорог общего пользования местного значения</t>
  </si>
  <si>
    <t>- на обеспечение дополнительных мер социальной поддержки отдельных категорий граждан в Челябинской области (компенсационные выплаты за пользование услугам связи)</t>
  </si>
  <si>
    <t>- на обеспечение дополнительных мер социальной поддержки отдельных категорий граждан в Челябинской области (компенсация расходов на оплату жилых помещений и коммунальных услуг)</t>
  </si>
  <si>
    <t>- на социальную поддержку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</si>
  <si>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- на реализацию переданных государственных полномочий по компенсации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</si>
  <si>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- на обеспечение мер социальной поддержки граждан, имеющих звание "Ветеран труда Челябинской области" (ежемесячная денежная выплата)</t>
  </si>
  <si>
    <t>- на осуществление органами местного самоуправления городских округов и муниципальных районов государственных полномочий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правонарушениях, а также на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</si>
  <si>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- на реализацию переданных государственных полномочий на организации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</si>
  <si>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-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</si>
  <si>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</si>
  <si>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- на обеспечение мер социальной поддержки ветеранов труда и тружеников тыла (ежемесячная денежная выплата)</t>
  </si>
  <si>
    <t>Субсидии бюджетам городских округов на реализацию программ формирования современной городской среды</t>
  </si>
  <si>
    <t>- на организацию отдыха детей в каникулярное время</t>
  </si>
  <si>
    <t>000 2 02 35120 04 0000 150</t>
  </si>
  <si>
    <t>000 2 02 15009 04 0000 150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</si>
  <si>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</si>
  <si>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 xml:space="preserve"> - на оплату услуг специалистов по организации физкультурно-оздоровительной и спортивно-массовой работы с 
населением старшего поколения
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</si>
  <si>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</si>
  <si>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</si>
  <si>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на оплату услуг специалистов по организации физкультурно- оздоровительной и спортивно-массовой работы с детьми и молодежью в возрасте от 6 до 18 лет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</si>
  <si>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</si>
  <si>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</si>
  <si>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- на реализацию переданных государственных полномочий по назначению государственной социальной помощи, в том числе на основании социального контракта</t>
  </si>
  <si>
    <t xml:space="preserve">Субвенции бюджетам городских округов на оплату жилищно-коммунальных услуг отдельным категориям граждан
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</si>
  <si>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</si>
  <si>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и обеспечение дополнительного образования детей в муниципальных общеобразовательных организациях</t>
  </si>
  <si>
    <t>- на 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</si>
  <si>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к решению Собрания</t>
  </si>
  <si>
    <t>депутатов города Снежинска</t>
  </si>
  <si>
    <t>000  2 02 35462 04 0000 150</t>
  </si>
  <si>
    <t>000 2 02 25555 04 0000 150</t>
  </si>
  <si>
    <t xml:space="preserve">                                         (руб.)</t>
  </si>
  <si>
    <t>Сумма</t>
  </si>
  <si>
    <t>Объем  межбюджетных  трансфертов, получаемых из других бюджетов бюджетной системы Российской Федерации на 2022 год</t>
  </si>
  <si>
    <t xml:space="preserve"> - на строительство, модернизацию, реконструкцию и капитальный ремонт объектов систем водоснабжения, водоотведения и очистки сточных вод, а также очистных сооружений канализации </t>
  </si>
  <si>
    <t xml:space="preserve"> - на софинансирование мероприятий по проведению строительно-монтажных и проектно-изыскательских работ на объектах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 </t>
  </si>
  <si>
    <t xml:space="preserve"> - на бюджетам на проведение капитального ремонта зданий и сооружений муниципальных организаций дошкольного образования </t>
  </si>
  <si>
    <t xml:space="preserve"> - на 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 </t>
  </si>
  <si>
    <t xml:space="preserve"> - на проведение капитального ремонта зданий и сооружений муниципальных организаций отдыха и оздоровления детей</t>
  </si>
  <si>
    <t xml:space="preserve"> - на 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 </t>
  </si>
  <si>
    <t xml:space="preserve"> -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</si>
  <si>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- на проведение ремонтных работ по замене оконных блоков в муниципальных общеобразовательных организациях</t>
  </si>
  <si>
    <t xml:space="preserve"> - на строительство, ремонт, реконструкцию и оснащение спортивных объектов, универсальных спортивных площадок, лыжероллерных трасс и троп здоровья в местах массового отдыха населения </t>
  </si>
  <si>
    <t xml:space="preserve"> - на приобретение спортивного инвентаря и оборудования для физкультурно-спортивных организаций</t>
  </si>
  <si>
    <t xml:space="preserve"> - на оплату услуг специалистов по организации физкультурно-оздоровительной и спортивно-массовой работы с населением, занятым в экономике</t>
  </si>
  <si>
    <t xml:space="preserve"> - на проведение ремонтных работ, противопожарных и энергосберегающих мероприятий в зданиях муниципальных учреждений дополнительного образования в сфере культуры и искусства</t>
  </si>
  <si>
    <t xml:space="preserve"> - на реализацию инициативных проектов</t>
  </si>
  <si>
    <t xml:space="preserve"> - на организацию регулярных перевозок пассажиров и багажа автомобильным транспортом по муниципальным маршрутам регулярных перевозок по регулируемым тарифам </t>
  </si>
  <si>
    <t xml:space="preserve"> - на организацию профильных смен для детей, состоящих на профилактическом учете</t>
  </si>
  <si>
    <t xml:space="preserve"> - на обеспечение образовательных организаций 1,2 категории квалифицированной охраной</t>
  </si>
  <si>
    <t xml:space="preserve"> - на модернизацию библиотек в части комплектования книжных фондов библиотек муниципальных образований и государственных общедоступных библиотек</t>
  </si>
  <si>
    <t xml:space="preserve"> - на техническое оснащение муниципальных музеев 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</si>
  <si>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</si>
  <si>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городских округов на содержание ребенка в семье опекуна и приемной семье, а также вознаграждение, причитающееся приемному родителю
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</si>
  <si>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</si>
  <si>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000 2 02 35930 04 0000 150</t>
  </si>
  <si>
    <t xml:space="preserve"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</si>
  <si>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</si>
  <si>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 xml:space="preserve">Иные межбюджетные трансферты
</t>
  </si>
  <si>
    <t>000 2 02 40000 00 0000 150</t>
  </si>
  <si>
    <t>000 2 02 45303 04 0000 150</t>
  </si>
  <si>
    <t>000 2 02 45454 04 0000 150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</si>
  <si>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</si>
  <si>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000 2 02 49999 04 0000 150</t>
  </si>
  <si>
    <t>Прочие межбюджетные трансферты, передаваемые бюджетам городских округов</t>
  </si>
  <si>
    <t>Приложение № 3</t>
  </si>
  <si>
    <t>Изменения</t>
  </si>
  <si>
    <t>-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электронных реестров для зачисления денежных средств на счета физических лиц в кредитных организациях</t>
  </si>
  <si>
    <t xml:space="preserve"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</si>
  <si>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-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</si>
  <si>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Проект 2022 года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</si>
  <si>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</si>
  <si>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</si>
  <si>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000 2 02 25497 04 0000 150</t>
  </si>
  <si>
    <t>Субсидии бюджетам городских округов на реализацию мероприятий по обеспечению жильем молодых семей</t>
  </si>
  <si>
    <t>000 2 02 39999 04 0000 150</t>
  </si>
  <si>
    <t>Прочие субвенции бюджетам городских округов</t>
  </si>
  <si>
    <t xml:space="preserve"> от 20.01.2022 № 2                               </t>
  </si>
  <si>
    <t xml:space="preserve"> от 23.12.2021 № 170                              </t>
  </si>
  <si>
    <t>000 2 02 27112 04 0000 150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</si>
  <si>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</si>
  <si>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000 2 02 19999 04 0000 150</t>
  </si>
  <si>
    <t>Прочие дотации бюджетам городских округов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</si>
  <si>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</si>
  <si>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</si>
  <si>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 xml:space="preserve"> - на приобретение технических средств реабилитации для пунктов проката в муниципальных учреждениях социальной защиты населения</t>
  </si>
  <si>
    <t xml:space="preserve"> - на обеспечение контейнерным сбором образующихся в жилом фонде твердых коммунальных отходов</t>
  </si>
  <si>
    <t xml:space="preserve"> - на оказание поддержки садоводческим некоммерческим товариществам </t>
  </si>
  <si>
    <t xml:space="preserve"> - на обеспечение защиты информации, содержащейся в информационных системах, и проведение аттестации информационных систем в соответствии с требованиями защиты информации, осуществляемые в органах социальной защиты населения муниципальных образований Челябинской области</t>
  </si>
  <si>
    <t>000 2 02 00000 00 0000 000</t>
  </si>
  <si>
    <t>БЕЗВОЗМЕЗДНЫЕ ПОСТУПЛЕНИЯ ОТ ДРУГИХ БЮДЖЕТОВ БЮДЖЕТНОЙ СИСТЕМЫ РОССИЙСКОЙ ФЕДЕРАЦИИ</t>
  </si>
  <si>
    <t>000 2 02 25242 04 0000 150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</si>
  <si>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</si>
  <si>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 xml:space="preserve">                                         руб.</t>
  </si>
  <si>
    <t xml:space="preserve"> от 17.03.2022 г. № 30                               </t>
  </si>
  <si>
    <t>Приложение 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</si>
</sst>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7" fillId="9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4" borderId="7" applyNumberFormat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7" borderId="0" applyNumberFormat="0" applyBorder="0" applyAlignment="0" applyProtection="0"/>
  </cellStyleXfs>
  <cellXfs count="29">
    <xf numFmtId="0" fontId="0" fillId="0" borderId="0" xfId="0" applyAlignment="1">
      <alignment/>
    </xf>
    <xf numFmtId="0" fontId="9" fillId="1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 quotePrefix="1">
      <alignment horizontal="left" vertical="top" wrapText="1"/>
    </xf>
    <xf numFmtId="49" fontId="11" fillId="0" borderId="10" xfId="0" applyNumberFormat="1" applyFont="1" applyFill="1" applyBorder="1" applyAlignment="1" quotePrefix="1">
      <alignment horizontal="left" vertical="top" wrapText="1"/>
    </xf>
    <xf numFmtId="0" fontId="11" fillId="0" borderId="10" xfId="0" applyFont="1" applyFill="1" applyBorder="1" applyAlignment="1" quotePrefix="1">
      <alignment vertical="center" wrapText="1"/>
    </xf>
    <xf numFmtId="0" fontId="11" fillId="0" borderId="10" xfId="0" applyNumberFormat="1" applyFont="1" applyFill="1" applyBorder="1" applyAlignment="1" quotePrefix="1">
      <alignment vertical="center" wrapText="1"/>
    </xf>
    <xf numFmtId="49" fontId="11" fillId="0" borderId="10" xfId="0" applyNumberFormat="1" applyFont="1" applyFill="1" applyBorder="1" applyAlignment="1" quotePrefix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/>
    </xf>
    <xf numFmtId="0" fontId="13" fillId="10" borderId="0" xfId="0" applyFont="1" applyFill="1" applyAlignment="1">
      <alignment/>
    </xf>
    <xf numFmtId="0" fontId="9" fillId="0" borderId="10" xfId="0" applyFont="1" applyFill="1" applyBorder="1" applyAlignment="1">
      <alignment wrapText="1"/>
    </xf>
    <xf numFmtId="0" fontId="12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view="pageBreakPreview" zoomScaleSheetLayoutView="100" zoomScalePageLayoutView="0" workbookViewId="0" topLeftCell="A1">
      <selection activeCell="L16" sqref="L16"/>
    </sheetView>
  </sheetViews>
  <sheetFormatPr defaultColWidth="8.875" defaultRowHeight="12.75"/>
  <cols>
    <col min="1" max="1" width="29.75390625" style="1" customWidth="1"/>
    <col min="2" max="2" width="59.00390625" style="1" customWidth="1"/>
    <col min="3" max="3" width="24.25390625" style="1" hidden="1" customWidth="1"/>
    <col min="4" max="4" width="16.75390625" style="1" hidden="1" customWidth="1"/>
    <col min="5" max="5" width="23.75390625" style="2" hidden="1" customWidth="1"/>
    <col min="6" max="6" width="16.75390625" style="1" hidden="1" customWidth="1"/>
    <col min="7" max="7" width="23.75390625" style="2" customWidth="1"/>
    <col min="8" max="16384" width="8.875" style="1" customWidth="1"/>
  </cols>
  <sheetData>
    <row r="1" spans="3:7" s="2" customFormat="1" ht="12.75">
      <c r="C1" s="2" t="s">
        <v>106</v>
      </c>
      <c r="E1" s="2" t="s">
        <v>106</v>
      </c>
      <c r="G1" s="2" t="s">
        <v>136</v>
      </c>
    </row>
    <row r="2" spans="3:7" s="2" customFormat="1" ht="12.75">
      <c r="C2" s="2" t="s">
        <v>68</v>
      </c>
      <c r="E2" s="2" t="s">
        <v>68</v>
      </c>
      <c r="G2" s="2" t="s">
        <v>68</v>
      </c>
    </row>
    <row r="3" spans="3:7" s="2" customFormat="1" ht="12.75">
      <c r="C3" s="2" t="s">
        <v>69</v>
      </c>
      <c r="E3" s="2" t="s">
        <v>69</v>
      </c>
      <c r="G3" s="2" t="s">
        <v>69</v>
      </c>
    </row>
    <row r="4" spans="3:7" s="2" customFormat="1" ht="12.75">
      <c r="C4" s="2" t="s">
        <v>119</v>
      </c>
      <c r="E4" s="2" t="s">
        <v>118</v>
      </c>
      <c r="G4" s="2" t="s">
        <v>135</v>
      </c>
    </row>
    <row r="5" spans="1:5" s="2" customFormat="1" ht="36.75" customHeight="1">
      <c r="A5" s="26" t="s">
        <v>74</v>
      </c>
      <c r="B5" s="26"/>
      <c r="C5" s="26"/>
      <c r="D5" s="26"/>
      <c r="E5" s="26"/>
    </row>
    <row r="6" spans="1:7" s="2" customFormat="1" ht="12.75">
      <c r="A6" s="3"/>
      <c r="B6" s="4"/>
      <c r="C6" s="2" t="s">
        <v>72</v>
      </c>
      <c r="G6" s="2" t="s">
        <v>134</v>
      </c>
    </row>
    <row r="7" spans="1:7" ht="25.5" customHeight="1">
      <c r="A7" s="27" t="s">
        <v>2</v>
      </c>
      <c r="B7" s="28" t="s">
        <v>4</v>
      </c>
      <c r="C7" s="27" t="s">
        <v>111</v>
      </c>
      <c r="D7" s="27" t="s">
        <v>107</v>
      </c>
      <c r="E7" s="27" t="s">
        <v>73</v>
      </c>
      <c r="F7" s="27" t="s">
        <v>107</v>
      </c>
      <c r="G7" s="27" t="s">
        <v>73</v>
      </c>
    </row>
    <row r="8" spans="1:7" ht="54" customHeight="1">
      <c r="A8" s="27"/>
      <c r="B8" s="28"/>
      <c r="C8" s="27"/>
      <c r="D8" s="27"/>
      <c r="E8" s="27"/>
      <c r="F8" s="27"/>
      <c r="G8" s="27"/>
    </row>
    <row r="9" spans="1:7" ht="15.75" customHeight="1">
      <c r="A9" s="5">
        <v>1</v>
      </c>
      <c r="B9" s="5">
        <v>2</v>
      </c>
      <c r="C9" s="5">
        <v>3</v>
      </c>
      <c r="D9" s="5">
        <v>3</v>
      </c>
      <c r="E9" s="5">
        <v>3</v>
      </c>
      <c r="F9" s="5">
        <v>3</v>
      </c>
      <c r="G9" s="5">
        <v>3</v>
      </c>
    </row>
    <row r="10" spans="1:7" ht="25.5">
      <c r="A10" s="6" t="s">
        <v>130</v>
      </c>
      <c r="B10" s="7" t="s">
        <v>131</v>
      </c>
      <c r="C10" s="8">
        <f>C11+C19+C54+C93</f>
        <v>2106851100</v>
      </c>
      <c r="D10" s="8">
        <f>D11+D19+D54+D93</f>
        <v>50300500</v>
      </c>
      <c r="E10" s="8">
        <f>C10+D10</f>
        <v>2157151600</v>
      </c>
      <c r="F10" s="8">
        <f>F11+F19+F54+F93</f>
        <v>210170952.37</v>
      </c>
      <c r="G10" s="8">
        <f>G11+G19+G54+G93</f>
        <v>2367322552.37</v>
      </c>
    </row>
    <row r="11" spans="1:7" ht="25.5">
      <c r="A11" s="9" t="s">
        <v>32</v>
      </c>
      <c r="B11" s="10" t="s">
        <v>3</v>
      </c>
      <c r="C11" s="8">
        <f>C12+C16+C17+C18+C15</f>
        <v>779343800</v>
      </c>
      <c r="D11" s="8">
        <f>D12+D16+D17</f>
        <v>0</v>
      </c>
      <c r="E11" s="8">
        <f>C11+D11</f>
        <v>779343800</v>
      </c>
      <c r="F11" s="8">
        <f>F12+F16+F17+F18+F15</f>
        <v>207467952.37</v>
      </c>
      <c r="G11" s="8">
        <f>E11+F11</f>
        <v>986811752.37</v>
      </c>
    </row>
    <row r="12" spans="1:7" ht="25.5">
      <c r="A12" s="9" t="s">
        <v>33</v>
      </c>
      <c r="B12" s="11" t="s">
        <v>38</v>
      </c>
      <c r="C12" s="12">
        <f>C13+C14</f>
        <v>57918000</v>
      </c>
      <c r="D12" s="12">
        <f>D13+D14</f>
        <v>0</v>
      </c>
      <c r="E12" s="12">
        <f aca="true" t="shared" si="0" ref="E12:E79">C12+D12</f>
        <v>57918000</v>
      </c>
      <c r="F12" s="12">
        <f>F13+F14</f>
        <v>0</v>
      </c>
      <c r="G12" s="12">
        <f aca="true" t="shared" si="1" ref="G12:G21">E12+F12</f>
        <v>57918000</v>
      </c>
    </row>
    <row r="13" spans="1:7" ht="12.75">
      <c r="A13" s="9"/>
      <c r="B13" s="13" t="s">
        <v>9</v>
      </c>
      <c r="C13" s="12">
        <v>57918000</v>
      </c>
      <c r="D13" s="12"/>
      <c r="E13" s="12">
        <f t="shared" si="0"/>
        <v>57918000</v>
      </c>
      <c r="F13" s="12"/>
      <c r="G13" s="12">
        <f t="shared" si="1"/>
        <v>57918000</v>
      </c>
    </row>
    <row r="14" spans="1:7" ht="12.75" hidden="1">
      <c r="A14" s="9"/>
      <c r="B14" s="13" t="s">
        <v>10</v>
      </c>
      <c r="C14" s="12">
        <v>0</v>
      </c>
      <c r="D14" s="12">
        <v>0</v>
      </c>
      <c r="E14" s="12">
        <f t="shared" si="0"/>
        <v>0</v>
      </c>
      <c r="F14" s="12">
        <v>0</v>
      </c>
      <c r="G14" s="12">
        <f t="shared" si="1"/>
        <v>0</v>
      </c>
    </row>
    <row r="15" spans="1:7" ht="25.5">
      <c r="A15" s="9" t="s">
        <v>124</v>
      </c>
      <c r="B15" s="11" t="s">
        <v>125</v>
      </c>
      <c r="C15" s="12">
        <v>0</v>
      </c>
      <c r="D15" s="12"/>
      <c r="E15" s="12">
        <f t="shared" si="0"/>
        <v>0</v>
      </c>
      <c r="F15" s="12">
        <f>36600000+170000000</f>
        <v>206600000</v>
      </c>
      <c r="G15" s="12">
        <f t="shared" si="1"/>
        <v>206600000</v>
      </c>
    </row>
    <row r="16" spans="1:7" ht="38.25">
      <c r="A16" s="9" t="s">
        <v>55</v>
      </c>
      <c r="B16" s="13" t="s">
        <v>56</v>
      </c>
      <c r="C16" s="12">
        <v>167607800</v>
      </c>
      <c r="D16" s="12"/>
      <c r="E16" s="12">
        <f t="shared" si="0"/>
        <v>167607800</v>
      </c>
      <c r="F16" s="12"/>
      <c r="G16" s="12">
        <f t="shared" si="1"/>
        <v>167607800</v>
      </c>
    </row>
    <row r="17" spans="1:7" ht="38.25">
      <c r="A17" s="9" t="s">
        <v>34</v>
      </c>
      <c r="B17" s="13" t="s">
        <v>12</v>
      </c>
      <c r="C17" s="12">
        <v>553818000</v>
      </c>
      <c r="D17" s="12">
        <v>0</v>
      </c>
      <c r="E17" s="12">
        <f t="shared" si="0"/>
        <v>553818000</v>
      </c>
      <c r="F17" s="12"/>
      <c r="G17" s="12">
        <f t="shared" si="1"/>
        <v>553818000</v>
      </c>
    </row>
    <row r="18" spans="1:8" ht="12.75">
      <c r="A18" s="9" t="s">
        <v>122</v>
      </c>
      <c r="B18" s="13" t="s">
        <v>123</v>
      </c>
      <c r="C18" s="12">
        <v>0</v>
      </c>
      <c r="D18" s="12"/>
      <c r="E18" s="12">
        <v>0</v>
      </c>
      <c r="F18" s="12">
        <v>867952.37</v>
      </c>
      <c r="G18" s="12">
        <f t="shared" si="1"/>
        <v>867952.37</v>
      </c>
      <c r="H18" s="24"/>
    </row>
    <row r="19" spans="1:7" ht="25.5">
      <c r="A19" s="6" t="s">
        <v>35</v>
      </c>
      <c r="B19" s="14" t="s">
        <v>17</v>
      </c>
      <c r="C19" s="8">
        <f>C23+C25+C21+C20</f>
        <v>266547500</v>
      </c>
      <c r="D19" s="8">
        <f>D23+D25+D21+D22+D20</f>
        <v>3414900</v>
      </c>
      <c r="E19" s="8">
        <f t="shared" si="0"/>
        <v>269962400</v>
      </c>
      <c r="F19" s="8">
        <f>F23+F25+F21+F22+F24+F20</f>
        <v>-3755900</v>
      </c>
      <c r="G19" s="8">
        <f t="shared" si="1"/>
        <v>266206500</v>
      </c>
    </row>
    <row r="20" spans="1:7" ht="38.25">
      <c r="A20" s="9" t="s">
        <v>132</v>
      </c>
      <c r="B20" s="13" t="s">
        <v>133</v>
      </c>
      <c r="C20" s="12">
        <v>0</v>
      </c>
      <c r="D20" s="12"/>
      <c r="E20" s="12">
        <v>0</v>
      </c>
      <c r="F20" s="12">
        <v>164100</v>
      </c>
      <c r="G20" s="12">
        <f t="shared" si="1"/>
        <v>164100</v>
      </c>
    </row>
    <row r="21" spans="1:7" ht="51">
      <c r="A21" s="9" t="s">
        <v>58</v>
      </c>
      <c r="B21" s="13" t="s">
        <v>59</v>
      </c>
      <c r="C21" s="12">
        <v>27533100</v>
      </c>
      <c r="D21" s="12">
        <v>1249000</v>
      </c>
      <c r="E21" s="12">
        <f t="shared" si="0"/>
        <v>28782100</v>
      </c>
      <c r="F21" s="12"/>
      <c r="G21" s="12">
        <f t="shared" si="1"/>
        <v>28782100</v>
      </c>
    </row>
    <row r="22" spans="1:7" ht="25.5">
      <c r="A22" s="9" t="s">
        <v>114</v>
      </c>
      <c r="B22" s="13" t="s">
        <v>115</v>
      </c>
      <c r="C22" s="12">
        <v>0</v>
      </c>
      <c r="D22" s="12">
        <v>10222800</v>
      </c>
      <c r="E22" s="12">
        <f>C22+D22</f>
        <v>10222800</v>
      </c>
      <c r="F22" s="12"/>
      <c r="G22" s="12">
        <f>E22+F22</f>
        <v>10222800</v>
      </c>
    </row>
    <row r="23" spans="1:7" ht="25.5">
      <c r="A23" s="9" t="s">
        <v>71</v>
      </c>
      <c r="B23" s="13" t="s">
        <v>52</v>
      </c>
      <c r="C23" s="12">
        <v>18756400</v>
      </c>
      <c r="D23" s="12"/>
      <c r="E23" s="12">
        <f t="shared" si="0"/>
        <v>18756400</v>
      </c>
      <c r="F23" s="12"/>
      <c r="G23" s="12">
        <f>E23+F23</f>
        <v>18756400</v>
      </c>
    </row>
    <row r="24" spans="1:7" ht="25.5">
      <c r="A24" s="9" t="s">
        <v>120</v>
      </c>
      <c r="B24" s="13" t="s">
        <v>121</v>
      </c>
      <c r="C24" s="12">
        <v>0</v>
      </c>
      <c r="D24" s="12"/>
      <c r="E24" s="12">
        <f t="shared" si="0"/>
        <v>0</v>
      </c>
      <c r="F24" s="12">
        <v>60000000</v>
      </c>
      <c r="G24" s="12">
        <f>E24+F24</f>
        <v>60000000</v>
      </c>
    </row>
    <row r="25" spans="1:7" ht="12.75">
      <c r="A25" s="9" t="s">
        <v>36</v>
      </c>
      <c r="B25" s="11" t="s">
        <v>7</v>
      </c>
      <c r="C25" s="12">
        <f>SUM(C26:C53)</f>
        <v>220258000</v>
      </c>
      <c r="D25" s="12">
        <f>SUM(D26:D53)</f>
        <v>-8056900</v>
      </c>
      <c r="E25" s="12">
        <f>SUM(E26:E53)</f>
        <v>212201100</v>
      </c>
      <c r="F25" s="12">
        <f>SUM(F26:F53)</f>
        <v>-63920000</v>
      </c>
      <c r="G25" s="12">
        <f>SUM(G26:G53)</f>
        <v>148281100</v>
      </c>
    </row>
    <row r="26" spans="1:7" ht="25.5">
      <c r="A26" s="9"/>
      <c r="B26" s="15" t="s">
        <v>39</v>
      </c>
      <c r="C26" s="12">
        <v>12941100</v>
      </c>
      <c r="D26" s="12">
        <v>575500</v>
      </c>
      <c r="E26" s="12">
        <f t="shared" si="0"/>
        <v>13516600</v>
      </c>
      <c r="F26" s="12"/>
      <c r="G26" s="12">
        <f aca="true" t="shared" si="2" ref="G26:G53">E26+F26</f>
        <v>13516600</v>
      </c>
    </row>
    <row r="27" spans="1:7" ht="38.25">
      <c r="A27" s="9"/>
      <c r="B27" s="16" t="s">
        <v>60</v>
      </c>
      <c r="C27" s="12">
        <v>528300</v>
      </c>
      <c r="D27" s="12">
        <v>0</v>
      </c>
      <c r="E27" s="12">
        <f t="shared" si="0"/>
        <v>528300</v>
      </c>
      <c r="F27" s="12"/>
      <c r="G27" s="12">
        <f t="shared" si="2"/>
        <v>528300</v>
      </c>
    </row>
    <row r="28" spans="1:7" ht="38.25">
      <c r="A28" s="9"/>
      <c r="B28" s="16" t="s">
        <v>85</v>
      </c>
      <c r="C28" s="12">
        <v>352200</v>
      </c>
      <c r="D28" s="12"/>
      <c r="E28" s="12">
        <f t="shared" si="0"/>
        <v>352200</v>
      </c>
      <c r="F28" s="12"/>
      <c r="G28" s="12">
        <f t="shared" si="2"/>
        <v>352200</v>
      </c>
    </row>
    <row r="29" spans="1:7" ht="38.25">
      <c r="A29" s="9"/>
      <c r="B29" s="17" t="s">
        <v>40</v>
      </c>
      <c r="C29" s="12">
        <v>176100</v>
      </c>
      <c r="D29" s="12">
        <v>0</v>
      </c>
      <c r="E29" s="12">
        <f t="shared" si="0"/>
        <v>176100</v>
      </c>
      <c r="F29" s="12"/>
      <c r="G29" s="12">
        <f t="shared" si="2"/>
        <v>176100</v>
      </c>
    </row>
    <row r="30" spans="1:7" ht="12.75">
      <c r="A30" s="9"/>
      <c r="B30" s="16" t="s">
        <v>20</v>
      </c>
      <c r="C30" s="12">
        <v>194000</v>
      </c>
      <c r="D30" s="12"/>
      <c r="E30" s="12">
        <f t="shared" si="0"/>
        <v>194000</v>
      </c>
      <c r="F30" s="12"/>
      <c r="G30" s="12">
        <f t="shared" si="2"/>
        <v>194000</v>
      </c>
    </row>
    <row r="31" spans="1:7" ht="76.5">
      <c r="A31" s="9"/>
      <c r="B31" s="16" t="s">
        <v>80</v>
      </c>
      <c r="C31" s="12">
        <v>568100</v>
      </c>
      <c r="D31" s="12"/>
      <c r="E31" s="12">
        <f t="shared" si="0"/>
        <v>568100</v>
      </c>
      <c r="F31" s="12"/>
      <c r="G31" s="12">
        <f t="shared" si="2"/>
        <v>568100</v>
      </c>
    </row>
    <row r="32" spans="1:7" ht="38.25">
      <c r="A32" s="9"/>
      <c r="B32" s="16" t="s">
        <v>21</v>
      </c>
      <c r="C32" s="12">
        <v>265200</v>
      </c>
      <c r="D32" s="12">
        <v>0</v>
      </c>
      <c r="E32" s="12">
        <f t="shared" si="0"/>
        <v>265200</v>
      </c>
      <c r="F32" s="12"/>
      <c r="G32" s="12">
        <f t="shared" si="2"/>
        <v>265200</v>
      </c>
    </row>
    <row r="33" spans="1:7" ht="12.75">
      <c r="A33" s="9"/>
      <c r="B33" s="18" t="s">
        <v>53</v>
      </c>
      <c r="C33" s="12">
        <v>8989400</v>
      </c>
      <c r="D33" s="12"/>
      <c r="E33" s="12">
        <f t="shared" si="0"/>
        <v>8989400</v>
      </c>
      <c r="F33" s="12"/>
      <c r="G33" s="12">
        <f t="shared" si="2"/>
        <v>8989400</v>
      </c>
    </row>
    <row r="34" spans="1:7" ht="25.5">
      <c r="A34" s="9"/>
      <c r="B34" s="18" t="s">
        <v>41</v>
      </c>
      <c r="C34" s="12">
        <v>29463900</v>
      </c>
      <c r="D34" s="12"/>
      <c r="E34" s="12">
        <f t="shared" si="0"/>
        <v>29463900</v>
      </c>
      <c r="F34" s="12"/>
      <c r="G34" s="12">
        <f t="shared" si="2"/>
        <v>29463900</v>
      </c>
    </row>
    <row r="35" spans="1:7" ht="38.25">
      <c r="A35" s="9"/>
      <c r="B35" s="16" t="s">
        <v>78</v>
      </c>
      <c r="C35" s="12">
        <v>3232000</v>
      </c>
      <c r="D35" s="12"/>
      <c r="E35" s="12">
        <f t="shared" si="0"/>
        <v>3232000</v>
      </c>
      <c r="F35" s="12"/>
      <c r="G35" s="12">
        <f t="shared" si="2"/>
        <v>3232000</v>
      </c>
    </row>
    <row r="36" spans="1:7" ht="38.25">
      <c r="A36" s="9"/>
      <c r="B36" s="16" t="s">
        <v>37</v>
      </c>
      <c r="C36" s="12">
        <v>1002400</v>
      </c>
      <c r="D36" s="12"/>
      <c r="E36" s="12">
        <f t="shared" si="0"/>
        <v>1002400</v>
      </c>
      <c r="F36" s="12"/>
      <c r="G36" s="12">
        <f t="shared" si="2"/>
        <v>1002400</v>
      </c>
    </row>
    <row r="37" spans="1:7" ht="63.75">
      <c r="A37" s="9"/>
      <c r="B37" s="16" t="s">
        <v>76</v>
      </c>
      <c r="C37" s="12">
        <v>3078000</v>
      </c>
      <c r="D37" s="12"/>
      <c r="E37" s="12">
        <f t="shared" si="0"/>
        <v>3078000</v>
      </c>
      <c r="F37" s="12"/>
      <c r="G37" s="12">
        <f t="shared" si="2"/>
        <v>3078000</v>
      </c>
    </row>
    <row r="38" spans="1:7" ht="51">
      <c r="A38" s="9"/>
      <c r="B38" s="16" t="s">
        <v>57</v>
      </c>
      <c r="C38" s="12">
        <v>528300</v>
      </c>
      <c r="D38" s="12"/>
      <c r="E38" s="12">
        <f t="shared" si="0"/>
        <v>528300</v>
      </c>
      <c r="F38" s="12"/>
      <c r="G38" s="12">
        <f t="shared" si="2"/>
        <v>528300</v>
      </c>
    </row>
    <row r="39" spans="1:7" ht="12.75">
      <c r="A39" s="9"/>
      <c r="B39" s="16" t="s">
        <v>87</v>
      </c>
      <c r="C39" s="12">
        <v>22771400</v>
      </c>
      <c r="D39" s="12"/>
      <c r="E39" s="12">
        <f t="shared" si="0"/>
        <v>22771400</v>
      </c>
      <c r="F39" s="12"/>
      <c r="G39" s="12">
        <f t="shared" si="2"/>
        <v>22771400</v>
      </c>
    </row>
    <row r="40" spans="1:7" ht="38.25">
      <c r="A40" s="9"/>
      <c r="B40" s="16" t="s">
        <v>75</v>
      </c>
      <c r="C40" s="12">
        <v>68753400</v>
      </c>
      <c r="D40" s="12">
        <v>-8753400</v>
      </c>
      <c r="E40" s="12">
        <f t="shared" si="0"/>
        <v>60000000</v>
      </c>
      <c r="F40" s="12">
        <v>-60000000</v>
      </c>
      <c r="G40" s="12">
        <f t="shared" si="2"/>
        <v>0</v>
      </c>
    </row>
    <row r="41" spans="1:7" ht="25.5">
      <c r="A41" s="9"/>
      <c r="B41" s="16" t="s">
        <v>77</v>
      </c>
      <c r="C41" s="12">
        <v>201900</v>
      </c>
      <c r="D41" s="12"/>
      <c r="E41" s="12">
        <f t="shared" si="0"/>
        <v>201900</v>
      </c>
      <c r="F41" s="12"/>
      <c r="G41" s="12">
        <f t="shared" si="2"/>
        <v>201900</v>
      </c>
    </row>
    <row r="42" spans="1:7" ht="25.5">
      <c r="A42" s="9"/>
      <c r="B42" s="16" t="s">
        <v>79</v>
      </c>
      <c r="C42" s="12">
        <v>4508100</v>
      </c>
      <c r="D42" s="12"/>
      <c r="E42" s="12">
        <f t="shared" si="0"/>
        <v>4508100</v>
      </c>
      <c r="F42" s="12"/>
      <c r="G42" s="12">
        <f t="shared" si="2"/>
        <v>4508100</v>
      </c>
    </row>
    <row r="43" spans="1:7" ht="38.25">
      <c r="A43" s="9"/>
      <c r="B43" s="16" t="s">
        <v>81</v>
      </c>
      <c r="C43" s="12">
        <v>1594100</v>
      </c>
      <c r="D43" s="12"/>
      <c r="E43" s="12">
        <f t="shared" si="0"/>
        <v>1594100</v>
      </c>
      <c r="F43" s="12"/>
      <c r="G43" s="12">
        <f t="shared" si="2"/>
        <v>1594100</v>
      </c>
    </row>
    <row r="44" spans="1:7" ht="25.5">
      <c r="A44" s="9"/>
      <c r="B44" s="16" t="s">
        <v>82</v>
      </c>
      <c r="C44" s="12">
        <v>853900</v>
      </c>
      <c r="D44" s="12"/>
      <c r="E44" s="12">
        <f t="shared" si="0"/>
        <v>853900</v>
      </c>
      <c r="F44" s="12"/>
      <c r="G44" s="12">
        <f t="shared" si="2"/>
        <v>853900</v>
      </c>
    </row>
    <row r="45" spans="1:7" ht="38.25">
      <c r="A45" s="9"/>
      <c r="B45" s="16" t="s">
        <v>83</v>
      </c>
      <c r="C45" s="12">
        <v>41800000</v>
      </c>
      <c r="D45" s="12">
        <v>0</v>
      </c>
      <c r="E45" s="12">
        <f t="shared" si="0"/>
        <v>41800000</v>
      </c>
      <c r="F45" s="12"/>
      <c r="G45" s="12">
        <f t="shared" si="2"/>
        <v>41800000</v>
      </c>
    </row>
    <row r="46" spans="1:7" ht="25.5">
      <c r="A46" s="9"/>
      <c r="B46" s="16" t="s">
        <v>84</v>
      </c>
      <c r="C46" s="12">
        <v>1000000</v>
      </c>
      <c r="D46" s="12">
        <v>0</v>
      </c>
      <c r="E46" s="12">
        <f t="shared" si="0"/>
        <v>1000000</v>
      </c>
      <c r="F46" s="12"/>
      <c r="G46" s="12">
        <f t="shared" si="2"/>
        <v>1000000</v>
      </c>
    </row>
    <row r="47" spans="1:7" ht="51">
      <c r="A47" s="9"/>
      <c r="B47" s="16" t="s">
        <v>110</v>
      </c>
      <c r="C47" s="12">
        <v>1187900</v>
      </c>
      <c r="D47" s="12">
        <v>-21700</v>
      </c>
      <c r="E47" s="12">
        <f t="shared" si="0"/>
        <v>1166200</v>
      </c>
      <c r="F47" s="12"/>
      <c r="G47" s="12">
        <f t="shared" si="2"/>
        <v>1166200</v>
      </c>
    </row>
    <row r="48" spans="1:7" ht="51">
      <c r="A48" s="9"/>
      <c r="B48" s="16" t="s">
        <v>86</v>
      </c>
      <c r="C48" s="12">
        <v>3920000</v>
      </c>
      <c r="D48" s="12"/>
      <c r="E48" s="12">
        <f t="shared" si="0"/>
        <v>3920000</v>
      </c>
      <c r="F48" s="12">
        <v>-3920000</v>
      </c>
      <c r="G48" s="12">
        <f t="shared" si="2"/>
        <v>0</v>
      </c>
    </row>
    <row r="49" spans="1:7" ht="38.25">
      <c r="A49" s="9"/>
      <c r="B49" s="16" t="s">
        <v>88</v>
      </c>
      <c r="C49" s="12">
        <v>8883500</v>
      </c>
      <c r="D49" s="12"/>
      <c r="E49" s="12">
        <f t="shared" si="0"/>
        <v>8883500</v>
      </c>
      <c r="F49" s="12"/>
      <c r="G49" s="12">
        <f t="shared" si="2"/>
        <v>8883500</v>
      </c>
    </row>
    <row r="50" spans="1:7" ht="25.5">
      <c r="A50" s="9"/>
      <c r="B50" s="16" t="s">
        <v>89</v>
      </c>
      <c r="C50" s="12">
        <v>288800</v>
      </c>
      <c r="D50" s="12">
        <v>66800</v>
      </c>
      <c r="E50" s="12">
        <f t="shared" si="0"/>
        <v>355600</v>
      </c>
      <c r="F50" s="12"/>
      <c r="G50" s="12">
        <f t="shared" si="2"/>
        <v>355600</v>
      </c>
    </row>
    <row r="51" spans="1:7" ht="25.5">
      <c r="A51" s="9"/>
      <c r="B51" s="16" t="s">
        <v>90</v>
      </c>
      <c r="C51" s="12">
        <v>1703500</v>
      </c>
      <c r="D51" s="12">
        <v>75900</v>
      </c>
      <c r="E51" s="12">
        <f t="shared" si="0"/>
        <v>1779400</v>
      </c>
      <c r="F51" s="12"/>
      <c r="G51" s="12">
        <f t="shared" si="2"/>
        <v>1779400</v>
      </c>
    </row>
    <row r="52" spans="1:7" ht="38.25">
      <c r="A52" s="9"/>
      <c r="B52" s="16" t="s">
        <v>91</v>
      </c>
      <c r="C52" s="12">
        <v>312500</v>
      </c>
      <c r="D52" s="12"/>
      <c r="E52" s="12">
        <f t="shared" si="0"/>
        <v>312500</v>
      </c>
      <c r="F52" s="12"/>
      <c r="G52" s="12">
        <f t="shared" si="2"/>
        <v>312500</v>
      </c>
    </row>
    <row r="53" spans="1:7" ht="12.75">
      <c r="A53" s="9"/>
      <c r="B53" s="16" t="s">
        <v>92</v>
      </c>
      <c r="C53" s="12">
        <v>1160000</v>
      </c>
      <c r="D53" s="12"/>
      <c r="E53" s="12">
        <f t="shared" si="0"/>
        <v>1160000</v>
      </c>
      <c r="F53" s="12"/>
      <c r="G53" s="12">
        <f t="shared" si="2"/>
        <v>1160000</v>
      </c>
    </row>
    <row r="54" spans="1:7" s="2" customFormat="1" ht="25.5">
      <c r="A54" s="6" t="s">
        <v>28</v>
      </c>
      <c r="B54" s="10" t="s">
        <v>5</v>
      </c>
      <c r="C54" s="8">
        <f>C55+C56+C57+C83+C84+C85+C86+C87+C89+C90+C88+C91</f>
        <v>1034334600</v>
      </c>
      <c r="D54" s="8">
        <f>D55+D56+D57+D83+D84+D85+D86+D87+D89+D90+D88+D91</f>
        <v>46885600</v>
      </c>
      <c r="E54" s="8">
        <f>C54+D54</f>
        <v>1081220200</v>
      </c>
      <c r="F54" s="8">
        <f>F55+F56+F57+F83+F84+F85+F86+F87+F89+F90+F88+F91</f>
        <v>0</v>
      </c>
      <c r="G54" s="8">
        <f>E54+F54</f>
        <v>1081220200</v>
      </c>
    </row>
    <row r="55" spans="1:7" s="2" customFormat="1" ht="38.25">
      <c r="A55" s="9" t="s">
        <v>29</v>
      </c>
      <c r="B55" s="11" t="s">
        <v>62</v>
      </c>
      <c r="C55" s="12">
        <v>1329200</v>
      </c>
      <c r="D55" s="12"/>
      <c r="E55" s="12">
        <f t="shared" si="0"/>
        <v>1329200</v>
      </c>
      <c r="F55" s="12"/>
      <c r="G55" s="12">
        <f aca="true" t="shared" si="3" ref="G55:G90">E55+F55</f>
        <v>1329200</v>
      </c>
    </row>
    <row r="56" spans="1:7" s="2" customFormat="1" ht="38.25">
      <c r="A56" s="9" t="s">
        <v>30</v>
      </c>
      <c r="B56" s="11" t="s">
        <v>112</v>
      </c>
      <c r="C56" s="12">
        <v>6884700</v>
      </c>
      <c r="D56" s="12">
        <v>242100</v>
      </c>
      <c r="E56" s="12">
        <f t="shared" si="0"/>
        <v>7126800</v>
      </c>
      <c r="F56" s="12"/>
      <c r="G56" s="12">
        <f t="shared" si="3"/>
        <v>7126800</v>
      </c>
    </row>
    <row r="57" spans="1:7" s="2" customFormat="1" ht="25.5">
      <c r="A57" s="9" t="s">
        <v>31</v>
      </c>
      <c r="B57" s="11" t="s">
        <v>113</v>
      </c>
      <c r="C57" s="12">
        <f>SUM(C58:C82)</f>
        <v>924761400</v>
      </c>
      <c r="D57" s="12">
        <f>SUM(D58:D82)</f>
        <v>46638700</v>
      </c>
      <c r="E57" s="12">
        <f t="shared" si="0"/>
        <v>971400100</v>
      </c>
      <c r="F57" s="12">
        <f>SUM(F58:F82)</f>
        <v>0</v>
      </c>
      <c r="G57" s="12">
        <f t="shared" si="3"/>
        <v>971400100</v>
      </c>
    </row>
    <row r="58" spans="1:7" s="2" customFormat="1" ht="38.25">
      <c r="A58" s="9"/>
      <c r="B58" s="13" t="s">
        <v>63</v>
      </c>
      <c r="C58" s="12">
        <v>10000</v>
      </c>
      <c r="D58" s="12"/>
      <c r="E58" s="12">
        <f t="shared" si="0"/>
        <v>10000</v>
      </c>
      <c r="F58" s="12"/>
      <c r="G58" s="12">
        <f t="shared" si="3"/>
        <v>10000</v>
      </c>
    </row>
    <row r="59" spans="1:7" s="2" customFormat="1" ht="38.25">
      <c r="A59" s="9"/>
      <c r="B59" s="13" t="s">
        <v>42</v>
      </c>
      <c r="C59" s="12">
        <v>16200</v>
      </c>
      <c r="D59" s="12"/>
      <c r="E59" s="12">
        <f t="shared" si="0"/>
        <v>16200</v>
      </c>
      <c r="F59" s="12"/>
      <c r="G59" s="12">
        <f t="shared" si="3"/>
        <v>16200</v>
      </c>
    </row>
    <row r="60" spans="1:7" s="2" customFormat="1" ht="38.25">
      <c r="A60" s="9"/>
      <c r="B60" s="13" t="s">
        <v>43</v>
      </c>
      <c r="C60" s="12">
        <v>107700</v>
      </c>
      <c r="D60" s="12"/>
      <c r="E60" s="12">
        <f t="shared" si="0"/>
        <v>107700</v>
      </c>
      <c r="F60" s="12"/>
      <c r="G60" s="12">
        <f t="shared" si="3"/>
        <v>107700</v>
      </c>
    </row>
    <row r="61" spans="1:7" s="2" customFormat="1" ht="38.25">
      <c r="A61" s="9"/>
      <c r="B61" s="15" t="s">
        <v>44</v>
      </c>
      <c r="C61" s="12">
        <v>17288200</v>
      </c>
      <c r="D61" s="12">
        <v>720500</v>
      </c>
      <c r="E61" s="12">
        <f t="shared" si="0"/>
        <v>18008700</v>
      </c>
      <c r="F61" s="12"/>
      <c r="G61" s="12">
        <f t="shared" si="3"/>
        <v>18008700</v>
      </c>
    </row>
    <row r="62" spans="1:7" s="2" customFormat="1" ht="25.5">
      <c r="A62" s="9"/>
      <c r="B62" s="19" t="s">
        <v>51</v>
      </c>
      <c r="C62" s="12">
        <v>177437100</v>
      </c>
      <c r="D62" s="12"/>
      <c r="E62" s="12">
        <f t="shared" si="0"/>
        <v>177437100</v>
      </c>
      <c r="F62" s="12"/>
      <c r="G62" s="12">
        <f t="shared" si="3"/>
        <v>177437100</v>
      </c>
    </row>
    <row r="63" spans="1:7" s="2" customFormat="1" ht="12.75">
      <c r="A63" s="9"/>
      <c r="B63" s="19" t="s">
        <v>22</v>
      </c>
      <c r="C63" s="12">
        <v>6286100</v>
      </c>
      <c r="D63" s="12"/>
      <c r="E63" s="12">
        <f t="shared" si="0"/>
        <v>6286100</v>
      </c>
      <c r="F63" s="12"/>
      <c r="G63" s="12">
        <f t="shared" si="3"/>
        <v>6286100</v>
      </c>
    </row>
    <row r="64" spans="1:7" s="2" customFormat="1" ht="25.5">
      <c r="A64" s="9"/>
      <c r="B64" s="15" t="s">
        <v>18</v>
      </c>
      <c r="C64" s="12">
        <v>12518700</v>
      </c>
      <c r="D64" s="12">
        <v>716200</v>
      </c>
      <c r="E64" s="12">
        <f t="shared" si="0"/>
        <v>13234900</v>
      </c>
      <c r="F64" s="12"/>
      <c r="G64" s="12">
        <f t="shared" si="3"/>
        <v>13234900</v>
      </c>
    </row>
    <row r="65" spans="1:7" s="2" customFormat="1" ht="25.5">
      <c r="A65" s="9"/>
      <c r="B65" s="15" t="s">
        <v>1</v>
      </c>
      <c r="C65" s="12">
        <v>1433400</v>
      </c>
      <c r="D65" s="12"/>
      <c r="E65" s="12">
        <f t="shared" si="0"/>
        <v>1433400</v>
      </c>
      <c r="F65" s="12"/>
      <c r="G65" s="12">
        <f t="shared" si="3"/>
        <v>1433400</v>
      </c>
    </row>
    <row r="66" spans="1:7" s="2" customFormat="1" ht="38.25">
      <c r="A66" s="9"/>
      <c r="B66" s="13" t="s">
        <v>13</v>
      </c>
      <c r="C66" s="12">
        <v>38400</v>
      </c>
      <c r="D66" s="12"/>
      <c r="E66" s="12">
        <f t="shared" si="0"/>
        <v>38400</v>
      </c>
      <c r="F66" s="12"/>
      <c r="G66" s="12">
        <f t="shared" si="3"/>
        <v>38400</v>
      </c>
    </row>
    <row r="67" spans="1:7" s="2" customFormat="1" ht="25.5">
      <c r="A67" s="9"/>
      <c r="B67" s="13" t="s">
        <v>14</v>
      </c>
      <c r="C67" s="12">
        <v>1826300</v>
      </c>
      <c r="D67" s="12"/>
      <c r="E67" s="12">
        <f t="shared" si="0"/>
        <v>1826300</v>
      </c>
      <c r="F67" s="12"/>
      <c r="G67" s="12">
        <f t="shared" si="3"/>
        <v>1826300</v>
      </c>
    </row>
    <row r="68" spans="1:7" s="2" customFormat="1" ht="76.5">
      <c r="A68" s="9"/>
      <c r="B68" s="20" t="s">
        <v>65</v>
      </c>
      <c r="C68" s="12">
        <v>49835700</v>
      </c>
      <c r="D68" s="12">
        <v>1560800</v>
      </c>
      <c r="E68" s="12">
        <f t="shared" si="0"/>
        <v>51396500</v>
      </c>
      <c r="F68" s="12"/>
      <c r="G68" s="12">
        <f t="shared" si="3"/>
        <v>51396500</v>
      </c>
    </row>
    <row r="69" spans="1:7" s="2" customFormat="1" ht="25.5">
      <c r="A69" s="9"/>
      <c r="B69" s="13" t="s">
        <v>6</v>
      </c>
      <c r="C69" s="12">
        <v>3569800</v>
      </c>
      <c r="D69" s="12">
        <v>161500</v>
      </c>
      <c r="E69" s="12">
        <f t="shared" si="0"/>
        <v>3731300</v>
      </c>
      <c r="F69" s="12"/>
      <c r="G69" s="12">
        <f t="shared" si="3"/>
        <v>3731300</v>
      </c>
    </row>
    <row r="70" spans="1:7" s="2" customFormat="1" ht="51">
      <c r="A70" s="9"/>
      <c r="B70" s="13" t="s">
        <v>45</v>
      </c>
      <c r="C70" s="12">
        <v>11391800</v>
      </c>
      <c r="D70" s="12"/>
      <c r="E70" s="12">
        <f t="shared" si="0"/>
        <v>11391800</v>
      </c>
      <c r="F70" s="12"/>
      <c r="G70" s="12">
        <f t="shared" si="3"/>
        <v>11391800</v>
      </c>
    </row>
    <row r="71" spans="1:7" s="2" customFormat="1" ht="63.75">
      <c r="A71" s="9"/>
      <c r="B71" s="20" t="s">
        <v>66</v>
      </c>
      <c r="C71" s="12">
        <v>274390000</v>
      </c>
      <c r="D71" s="12">
        <v>2859400</v>
      </c>
      <c r="E71" s="12">
        <f t="shared" si="0"/>
        <v>277249400</v>
      </c>
      <c r="F71" s="12"/>
      <c r="G71" s="12">
        <f t="shared" si="3"/>
        <v>277249400</v>
      </c>
    </row>
    <row r="72" spans="1:7" s="2" customFormat="1" ht="38.25">
      <c r="A72" s="9"/>
      <c r="B72" s="21" t="s">
        <v>8</v>
      </c>
      <c r="C72" s="12">
        <v>165300</v>
      </c>
      <c r="D72" s="12"/>
      <c r="E72" s="12">
        <f t="shared" si="0"/>
        <v>165300</v>
      </c>
      <c r="F72" s="12"/>
      <c r="G72" s="12">
        <f t="shared" si="3"/>
        <v>165300</v>
      </c>
    </row>
    <row r="73" spans="1:7" s="2" customFormat="1" ht="38.25">
      <c r="A73" s="9"/>
      <c r="B73" s="13" t="s">
        <v>46</v>
      </c>
      <c r="C73" s="12">
        <v>6699200</v>
      </c>
      <c r="D73" s="12"/>
      <c r="E73" s="12">
        <f t="shared" si="0"/>
        <v>6699200</v>
      </c>
      <c r="F73" s="12"/>
      <c r="G73" s="12">
        <f t="shared" si="3"/>
        <v>6699200</v>
      </c>
    </row>
    <row r="74" spans="1:7" s="2" customFormat="1" ht="25.5">
      <c r="A74" s="9"/>
      <c r="B74" s="13" t="s">
        <v>0</v>
      </c>
      <c r="C74" s="12">
        <v>323100</v>
      </c>
      <c r="D74" s="12"/>
      <c r="E74" s="12">
        <f t="shared" si="0"/>
        <v>323100</v>
      </c>
      <c r="F74" s="12"/>
      <c r="G74" s="12">
        <f t="shared" si="3"/>
        <v>323100</v>
      </c>
    </row>
    <row r="75" spans="1:7" s="2" customFormat="1" ht="216.75">
      <c r="A75" s="9"/>
      <c r="B75" s="20" t="s">
        <v>47</v>
      </c>
      <c r="C75" s="12">
        <v>142500</v>
      </c>
      <c r="D75" s="12">
        <v>6300</v>
      </c>
      <c r="E75" s="12">
        <f t="shared" si="0"/>
        <v>148800</v>
      </c>
      <c r="F75" s="12"/>
      <c r="G75" s="12">
        <f t="shared" si="3"/>
        <v>148800</v>
      </c>
    </row>
    <row r="76" spans="1:7" s="2" customFormat="1" ht="25.5">
      <c r="A76" s="9"/>
      <c r="B76" s="13" t="s">
        <v>11</v>
      </c>
      <c r="C76" s="12">
        <v>2563100</v>
      </c>
      <c r="D76" s="12"/>
      <c r="E76" s="12">
        <f t="shared" si="0"/>
        <v>2563100</v>
      </c>
      <c r="F76" s="12"/>
      <c r="G76" s="12">
        <f t="shared" si="3"/>
        <v>2563100</v>
      </c>
    </row>
    <row r="77" spans="1:7" s="2" customFormat="1" ht="25.5">
      <c r="A77" s="9"/>
      <c r="B77" s="13" t="s">
        <v>16</v>
      </c>
      <c r="C77" s="12">
        <v>528500</v>
      </c>
      <c r="D77" s="12">
        <v>23500</v>
      </c>
      <c r="E77" s="12">
        <f t="shared" si="0"/>
        <v>552000</v>
      </c>
      <c r="F77" s="12"/>
      <c r="G77" s="12">
        <f t="shared" si="3"/>
        <v>552000</v>
      </c>
    </row>
    <row r="78" spans="1:7" s="2" customFormat="1" ht="56.25" customHeight="1">
      <c r="A78" s="9"/>
      <c r="B78" s="13" t="s">
        <v>67</v>
      </c>
      <c r="C78" s="12">
        <v>557200</v>
      </c>
      <c r="D78" s="12"/>
      <c r="E78" s="12">
        <f t="shared" si="0"/>
        <v>557200</v>
      </c>
      <c r="F78" s="12"/>
      <c r="G78" s="12">
        <f t="shared" si="3"/>
        <v>557200</v>
      </c>
    </row>
    <row r="79" spans="1:7" s="2" customFormat="1" ht="38.25">
      <c r="A79" s="9"/>
      <c r="B79" s="18" t="s">
        <v>15</v>
      </c>
      <c r="C79" s="12">
        <v>353616500</v>
      </c>
      <c r="D79" s="12">
        <v>40570100</v>
      </c>
      <c r="E79" s="12">
        <f t="shared" si="0"/>
        <v>394186600</v>
      </c>
      <c r="F79" s="12"/>
      <c r="G79" s="12">
        <f t="shared" si="3"/>
        <v>394186600</v>
      </c>
    </row>
    <row r="80" spans="1:7" s="2" customFormat="1" ht="63.75">
      <c r="A80" s="9"/>
      <c r="B80" s="17" t="s">
        <v>48</v>
      </c>
      <c r="C80" s="12">
        <v>309200</v>
      </c>
      <c r="D80" s="12">
        <v>20400</v>
      </c>
      <c r="E80" s="12">
        <f aca="true" t="shared" si="4" ref="E80:E100">C80+D80</f>
        <v>329600</v>
      </c>
      <c r="F80" s="12"/>
      <c r="G80" s="12">
        <f t="shared" si="3"/>
        <v>329600</v>
      </c>
    </row>
    <row r="81" spans="1:7" s="2" customFormat="1" ht="63.75">
      <c r="A81" s="9"/>
      <c r="B81" s="16" t="s">
        <v>19</v>
      </c>
      <c r="C81" s="12">
        <v>3705600</v>
      </c>
      <c r="D81" s="12"/>
      <c r="E81" s="12">
        <f t="shared" si="4"/>
        <v>3705600</v>
      </c>
      <c r="F81" s="12"/>
      <c r="G81" s="12">
        <f t="shared" si="3"/>
        <v>3705600</v>
      </c>
    </row>
    <row r="82" spans="1:7" s="2" customFormat="1" ht="76.5">
      <c r="A82" s="9"/>
      <c r="B82" s="17" t="s">
        <v>108</v>
      </c>
      <c r="C82" s="12">
        <v>1800</v>
      </c>
      <c r="D82" s="12">
        <v>0</v>
      </c>
      <c r="E82" s="12">
        <f t="shared" si="4"/>
        <v>1800</v>
      </c>
      <c r="F82" s="12"/>
      <c r="G82" s="12">
        <f t="shared" si="3"/>
        <v>1800</v>
      </c>
    </row>
    <row r="83" spans="1:7" s="2" customFormat="1" ht="51">
      <c r="A83" s="9" t="s">
        <v>23</v>
      </c>
      <c r="B83" s="15" t="s">
        <v>94</v>
      </c>
      <c r="C83" s="12">
        <v>18311900</v>
      </c>
      <c r="D83" s="12"/>
      <c r="E83" s="12">
        <f t="shared" si="4"/>
        <v>18311900</v>
      </c>
      <c r="F83" s="12"/>
      <c r="G83" s="12">
        <f t="shared" si="3"/>
        <v>18311900</v>
      </c>
    </row>
    <row r="84" spans="1:7" s="2" customFormat="1" ht="76.5">
      <c r="A84" s="9" t="s">
        <v>24</v>
      </c>
      <c r="B84" s="15" t="s">
        <v>93</v>
      </c>
      <c r="C84" s="12">
        <v>16376300</v>
      </c>
      <c r="D84" s="12"/>
      <c r="E84" s="12">
        <f t="shared" si="4"/>
        <v>16376300</v>
      </c>
      <c r="F84" s="12"/>
      <c r="G84" s="12">
        <f t="shared" si="3"/>
        <v>16376300</v>
      </c>
    </row>
    <row r="85" spans="1:7" s="2" customFormat="1" ht="63.75">
      <c r="A85" s="9" t="s">
        <v>25</v>
      </c>
      <c r="B85" s="15" t="s">
        <v>97</v>
      </c>
      <c r="C85" s="12">
        <v>15278400</v>
      </c>
      <c r="D85" s="12"/>
      <c r="E85" s="12">
        <f t="shared" si="4"/>
        <v>15278400</v>
      </c>
      <c r="F85" s="12"/>
      <c r="G85" s="12">
        <f t="shared" si="3"/>
        <v>15278400</v>
      </c>
    </row>
    <row r="86" spans="1:7" s="2" customFormat="1" ht="51">
      <c r="A86" s="9" t="s">
        <v>26</v>
      </c>
      <c r="B86" s="11" t="s">
        <v>50</v>
      </c>
      <c r="C86" s="12">
        <v>4721100</v>
      </c>
      <c r="D86" s="12"/>
      <c r="E86" s="12">
        <f t="shared" si="4"/>
        <v>4721100</v>
      </c>
      <c r="F86" s="12"/>
      <c r="G86" s="12">
        <f t="shared" si="3"/>
        <v>4721100</v>
      </c>
    </row>
    <row r="87" spans="1:7" s="2" customFormat="1" ht="38.25">
      <c r="A87" s="9" t="s">
        <v>27</v>
      </c>
      <c r="B87" s="11" t="s">
        <v>64</v>
      </c>
      <c r="C87" s="12">
        <v>34641200</v>
      </c>
      <c r="D87" s="12"/>
      <c r="E87" s="12">
        <f t="shared" si="4"/>
        <v>34641200</v>
      </c>
      <c r="F87" s="12"/>
      <c r="G87" s="12">
        <f t="shared" si="3"/>
        <v>34641200</v>
      </c>
    </row>
    <row r="88" spans="1:7" s="2" customFormat="1" ht="51">
      <c r="A88" s="9" t="s">
        <v>70</v>
      </c>
      <c r="B88" s="22" t="s">
        <v>98</v>
      </c>
      <c r="C88" s="12">
        <v>9694500</v>
      </c>
      <c r="D88" s="12"/>
      <c r="E88" s="12">
        <f t="shared" si="4"/>
        <v>9694500</v>
      </c>
      <c r="F88" s="12"/>
      <c r="G88" s="12">
        <f t="shared" si="3"/>
        <v>9694500</v>
      </c>
    </row>
    <row r="89" spans="1:7" s="2" customFormat="1" ht="25.5">
      <c r="A89" s="9" t="s">
        <v>96</v>
      </c>
      <c r="B89" s="11" t="s">
        <v>61</v>
      </c>
      <c r="C89" s="12">
        <v>2259600</v>
      </c>
      <c r="D89" s="12"/>
      <c r="E89" s="12">
        <f t="shared" si="4"/>
        <v>2259600</v>
      </c>
      <c r="F89" s="12"/>
      <c r="G89" s="12">
        <f t="shared" si="3"/>
        <v>2259600</v>
      </c>
    </row>
    <row r="90" spans="1:7" s="2" customFormat="1" ht="64.5" customHeight="1">
      <c r="A90" s="9" t="s">
        <v>54</v>
      </c>
      <c r="B90" s="11" t="s">
        <v>95</v>
      </c>
      <c r="C90" s="12">
        <v>13700</v>
      </c>
      <c r="D90" s="12"/>
      <c r="E90" s="12">
        <f t="shared" si="4"/>
        <v>13700</v>
      </c>
      <c r="F90" s="12"/>
      <c r="G90" s="12">
        <f t="shared" si="3"/>
        <v>13700</v>
      </c>
    </row>
    <row r="91" spans="1:7" s="2" customFormat="1" ht="12.75">
      <c r="A91" s="9" t="s">
        <v>116</v>
      </c>
      <c r="B91" s="11" t="s">
        <v>117</v>
      </c>
      <c r="C91" s="12">
        <f>C92</f>
        <v>62600</v>
      </c>
      <c r="D91" s="12">
        <f>D92</f>
        <v>4800</v>
      </c>
      <c r="E91" s="12">
        <f>E92</f>
        <v>67400</v>
      </c>
      <c r="F91" s="12">
        <f>F92</f>
        <v>0</v>
      </c>
      <c r="G91" s="12">
        <f>G92</f>
        <v>67400</v>
      </c>
    </row>
    <row r="92" spans="1:7" s="2" customFormat="1" ht="38.25">
      <c r="A92" s="9"/>
      <c r="B92" s="11" t="s">
        <v>49</v>
      </c>
      <c r="C92" s="12">
        <v>62600</v>
      </c>
      <c r="D92" s="12">
        <v>4800</v>
      </c>
      <c r="E92" s="12">
        <f>C92+D92</f>
        <v>67400</v>
      </c>
      <c r="F92" s="12"/>
      <c r="G92" s="12">
        <f aca="true" t="shared" si="5" ref="G92:G100">E92+F92</f>
        <v>67400</v>
      </c>
    </row>
    <row r="93" spans="1:7" ht="25.5">
      <c r="A93" s="10" t="s">
        <v>100</v>
      </c>
      <c r="B93" s="10" t="s">
        <v>99</v>
      </c>
      <c r="C93" s="8">
        <f>C94+C95+C96</f>
        <v>26625200</v>
      </c>
      <c r="D93" s="8">
        <f>D94+D95+D96</f>
        <v>0</v>
      </c>
      <c r="E93" s="8">
        <f t="shared" si="4"/>
        <v>26625200</v>
      </c>
      <c r="F93" s="8">
        <f>F94+F95+F96</f>
        <v>6458900</v>
      </c>
      <c r="G93" s="8">
        <f t="shared" si="5"/>
        <v>33084100</v>
      </c>
    </row>
    <row r="94" spans="1:7" s="2" customFormat="1" ht="58.5" customHeight="1">
      <c r="A94" s="11" t="s">
        <v>101</v>
      </c>
      <c r="B94" s="11" t="s">
        <v>109</v>
      </c>
      <c r="C94" s="12">
        <v>21525200</v>
      </c>
      <c r="D94" s="12">
        <v>0</v>
      </c>
      <c r="E94" s="12">
        <f t="shared" si="4"/>
        <v>21525200</v>
      </c>
      <c r="F94" s="12">
        <v>0</v>
      </c>
      <c r="G94" s="12">
        <f t="shared" si="5"/>
        <v>21525200</v>
      </c>
    </row>
    <row r="95" spans="1:7" s="2" customFormat="1" ht="25.5">
      <c r="A95" s="11" t="s">
        <v>102</v>
      </c>
      <c r="B95" s="11" t="s">
        <v>103</v>
      </c>
      <c r="C95" s="12">
        <v>5000000</v>
      </c>
      <c r="D95" s="12"/>
      <c r="E95" s="12">
        <f t="shared" si="4"/>
        <v>5000000</v>
      </c>
      <c r="F95" s="12"/>
      <c r="G95" s="12">
        <f t="shared" si="5"/>
        <v>5000000</v>
      </c>
    </row>
    <row r="96" spans="1:7" s="2" customFormat="1" ht="25.5">
      <c r="A96" s="11" t="s">
        <v>104</v>
      </c>
      <c r="B96" s="11" t="s">
        <v>105</v>
      </c>
      <c r="C96" s="12">
        <f>SUM(C97:C99)</f>
        <v>100000</v>
      </c>
      <c r="D96" s="12">
        <f>SUM(D97:D98)</f>
        <v>0</v>
      </c>
      <c r="E96" s="12">
        <f>SUM(E97:E99)</f>
        <v>100000</v>
      </c>
      <c r="F96" s="12">
        <f>SUM(F97:F100)</f>
        <v>6458900</v>
      </c>
      <c r="G96" s="12">
        <f>E96+F96</f>
        <v>6558900</v>
      </c>
    </row>
    <row r="97" spans="1:7" s="2" customFormat="1" ht="32.25" customHeight="1">
      <c r="A97" s="23"/>
      <c r="B97" s="11" t="s">
        <v>126</v>
      </c>
      <c r="C97" s="12">
        <v>100000</v>
      </c>
      <c r="D97" s="12"/>
      <c r="E97" s="12">
        <f t="shared" si="4"/>
        <v>100000</v>
      </c>
      <c r="F97" s="12"/>
      <c r="G97" s="12">
        <f t="shared" si="5"/>
        <v>100000</v>
      </c>
    </row>
    <row r="98" spans="1:7" s="2" customFormat="1" ht="25.5">
      <c r="A98" s="23"/>
      <c r="B98" s="11" t="s">
        <v>127</v>
      </c>
      <c r="C98" s="12">
        <v>0</v>
      </c>
      <c r="D98" s="12"/>
      <c r="E98" s="12">
        <f t="shared" si="4"/>
        <v>0</v>
      </c>
      <c r="F98" s="12">
        <v>3766200</v>
      </c>
      <c r="G98" s="12">
        <f t="shared" si="5"/>
        <v>3766200</v>
      </c>
    </row>
    <row r="99" spans="1:7" s="2" customFormat="1" ht="25.5">
      <c r="A99" s="23"/>
      <c r="B99" s="11" t="s">
        <v>128</v>
      </c>
      <c r="C99" s="12">
        <v>0</v>
      </c>
      <c r="D99" s="12"/>
      <c r="E99" s="12">
        <f t="shared" si="4"/>
        <v>0</v>
      </c>
      <c r="F99" s="12">
        <v>1842000</v>
      </c>
      <c r="G99" s="12">
        <f t="shared" si="5"/>
        <v>1842000</v>
      </c>
    </row>
    <row r="100" spans="1:7" s="2" customFormat="1" ht="63.75">
      <c r="A100" s="23"/>
      <c r="B100" s="25" t="s">
        <v>129</v>
      </c>
      <c r="C100" s="12">
        <v>0</v>
      </c>
      <c r="D100" s="23"/>
      <c r="E100" s="12">
        <f t="shared" si="4"/>
        <v>0</v>
      </c>
      <c r="F100" s="12">
        <v>850700</v>
      </c>
      <c r="G100" s="12">
        <f t="shared" si="5"/>
        <v>850700</v>
      </c>
    </row>
    <row r="107" ht="12.75" customHeight="1" hidden="1"/>
  </sheetData>
  <sheetProtection/>
  <mergeCells count="8">
    <mergeCell ref="A5:E5"/>
    <mergeCell ref="F7:F8"/>
    <mergeCell ref="G7:G8"/>
    <mergeCell ref="D7:D8"/>
    <mergeCell ref="E7:E8"/>
    <mergeCell ref="C7:C8"/>
    <mergeCell ref="A7:A8"/>
    <mergeCell ref="B7:B8"/>
  </mergeCells>
  <printOptions/>
  <pageMargins left="0.5905511811023623" right="0" top="0" bottom="0" header="0" footer="0"/>
  <pageSetup fitToHeight="0" fitToWidth="1" horizontalDpi="600" verticalDpi="600" orientation="portrait" paperSize="9" scale="87" r:id="rId1"/>
  <headerFooter alignWithMargins="0">
    <oddFooter>&amp;R&amp;P</oddFooter>
  </headerFooter>
  <rowBreaks count="3" manualBreakCount="3">
    <brk id="35" max="6" man="1"/>
    <brk id="60" max="6" man="1"/>
    <brk id="7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2022-03-04T09:56:25Z</cp:lastPrinted>
  <dcterms:created xsi:type="dcterms:W3CDTF">2007-04-05T07:39:38Z</dcterms:created>
  <dcterms:modified xsi:type="dcterms:W3CDTF">2022-03-18T04:30:33Z</dcterms:modified>
  <cp:category/>
  <cp:version/>
  <cp:contentType/>
  <cp:contentStatus/>
</cp:coreProperties>
</file>