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22-2023" sheetId="1" r:id="rId1"/>
  </sheets>
  <definedNames>
    <definedName name="_xlnm.Print_Titles" localSheetId="0">'2022-2023'!$7:$9</definedName>
    <definedName name="_xlnm.Print_Area" localSheetId="0">'2022-2023'!$A$1:$L$94</definedName>
  </definedNames>
  <calcPr fullCalcOnLoad="1"/>
</workbook>
</file>

<file path=xl/sharedStrings.xml><?xml version="1.0" encoding="utf-8"?>
<sst xmlns="http://schemas.openxmlformats.org/spreadsheetml/2006/main" count="144" uniqueCount="134">
  <si>
    <t>- на возмещение стоимости услуг по погребению и выплату социального пособия на погребение</t>
  </si>
  <si>
    <t>- на организацию работы комиссий по делам несовершеннолетних и защите их прав</t>
  </si>
  <si>
    <t>Код бюджетной классификации Российской Федерации</t>
  </si>
  <si>
    <t>Дотации бюджетам субъектов Российской Федерации и муниципальных образований</t>
  </si>
  <si>
    <t>Наименование безвозмездных поступлений</t>
  </si>
  <si>
    <t>Субвенции бюджетам субъектов Российской Федерации и муниципальных образований</t>
  </si>
  <si>
    <t>- на организацию и осуществление деятельности по опеке и попечительству</t>
  </si>
  <si>
    <t>Прочие субсидии бюджетам городских округов</t>
  </si>
  <si>
    <t>000 2 00 00000 00 0000 000</t>
  </si>
  <si>
    <t>БЕЗВОЗМЕЗДНЫЕ  ПОСТУПЛЕНИЯ</t>
  </si>
  <si>
    <t>- на комплектование, учет, использование и хранение архивных документов, отнесенных к государственной собственности Челябинской области</t>
  </si>
  <si>
    <t>- муниципальных районов (городских округов)</t>
  </si>
  <si>
    <t>- поселений</t>
  </si>
  <si>
    <t>- на ежемесячную денежную выплату на оплату жилья и коммунальных услуг многодетной семье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</si>
  <si>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</si>
  <si>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- на 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</si>
  <si>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- на выплату областного единовременного пособия при рождении ребенка</t>
  </si>
  <si>
    <t>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</si>
  <si>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- на реализацию переданных государственных полномочий в области охраны труда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</si>
  <si>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</si>
  <si>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</si>
  <si>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- на реализацию переданных государственных полномочий по социальному обслуживанию граждан</t>
  </si>
  <si>
    <t>- на предоставление мер социальной поддержки в соответствии с Законом Челябинской области «О дополнительных мерах социальной поддержки детей погибших участников Великой Отечественной войны и приравненных к ним лиц» (ежемесячные денежные выплаты и возмещение расходов, связанных с проездом к местам захоронения)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</si>
  <si>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</si>
  <si>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на организацию и проведение мероприятий с детьми и молодежью</t>
  </si>
  <si>
    <t xml:space="preserve"> -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</si>
  <si>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- на  выплату пособия на ребенка</t>
  </si>
  <si>
    <t>000 2 02 30027 04 0000 150</t>
  </si>
  <si>
    <t>000 2 02 30029 04 0000 150</t>
  </si>
  <si>
    <t>000 2 02 35082 04 0000 150</t>
  </si>
  <si>
    <t>000 2 02 35137 04 0000 150</t>
  </si>
  <si>
    <t>000 2 02 35220 04 0000 150</t>
  </si>
  <si>
    <t>000 2 02 35250 04 0000 150</t>
  </si>
  <si>
    <t>000 2 02 35280 04 0000 150</t>
  </si>
  <si>
    <t>000 2 02 35380 04 0000 150</t>
  </si>
  <si>
    <t>000 2 02 30000 00 0000 150</t>
  </si>
  <si>
    <t>000 2 02 30013 04 0000 150</t>
  </si>
  <si>
    <t>000 2 02 30022 04 0000 150</t>
  </si>
  <si>
    <t>000 2 02 30024 04 0000 150</t>
  </si>
  <si>
    <t>000 2 02 15000 00 0000 150</t>
  </si>
  <si>
    <t>000 2 02 15001 04 0000 150</t>
  </si>
  <si>
    <t>000 2 02 15010 04 0000 150</t>
  </si>
  <si>
    <t>000 2 02 20000 00 0000 150</t>
  </si>
  <si>
    <t>000 2 02 29999 04 0000 150</t>
  </si>
  <si>
    <t xml:space="preserve"> - на 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</si>
  <si>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</si>
  <si>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Дотации бюджетам городских округов на выравнивание  бюджетной обеспеченности из бюджета субъекта Российской Федерации</t>
  </si>
  <si>
    <t xml:space="preserve"> - на  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</si>
  <si>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- на организацию работы органов управления социальной защиты населения муниципальных образований</t>
  </si>
  <si>
    <t>- на оплату услуг специалистов по организации физкультурно - оздоровительной и спортивно - массовой работы с лицами с ограниченными возможностями здоровья</t>
  </si>
  <si>
    <t xml:space="preserve"> - на капитальный ремонт, ремонт и содержание автомобильных дорог общего пользования местного значения</t>
  </si>
  <si>
    <t>- на обеспечение дополнительных мер социальной поддержки отдельных категорий граждан в Челябинской области (компенсационные выплаты за пользование услугам связи)</t>
  </si>
  <si>
    <t>- на 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услуг)</t>
  </si>
  <si>
    <t xml:space="preserve">Субвенции бюджетам городских округов на выполнение передаваемых полномочий субъектов Российской Федерации
</t>
  </si>
  <si>
    <t>-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</si>
  <si>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- на реализацию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</si>
  <si>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- на обеспечение мер социальной поддержки граждан, имеющих звание "Ветеран труда Челябинской области" (ежемесячная денежная выплата)</t>
  </si>
  <si>
    <t>- на осуществление органами местного самоуправления городских округов и муниципальных районов государственных полномочий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правонарушениях, а также на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</si>
  <si>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- на реализацию переданных государственных полномочий на организации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</si>
  <si>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-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</si>
  <si>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</si>
  <si>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</si>
  <si>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</si>
  <si>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</si>
  <si>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- на обеспечение мер социальной поддержки ветеранов труда и тружеников тыла (ежемесячная денежная выплата)</t>
  </si>
  <si>
    <t>Субсидии бюджетам городских округов на реализацию программ формирования современной городской среды</t>
  </si>
  <si>
    <t>- на организацию отдыха детей в каникулярное время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</si>
  <si>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экономике, и гражданами старшего поколения</t>
  </si>
  <si>
    <t>000 2 02 35120 04 0000 150</t>
  </si>
  <si>
    <t>000 2 02 15009 04 0000 150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</si>
  <si>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</si>
  <si>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 xml:space="preserve"> - на мероприятия по проведению строительно-монтажных и проектно-изыскательских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</si>
  <si>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 xml:space="preserve"> - на финансовую поддержку учреждений спортивной подготовки на этапах спортивной специализации, в том числе на приобретение спортивного инвентаря и оборудования
</t>
  </si>
  <si>
    <t xml:space="preserve"> - на оплату услуг специалистов по организации физкультурно-оздоровительной и спортивно-массовой работы с 
населением старшего поколения
</t>
  </si>
  <si>
    <t>000 2 0225555 04 0000 150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</si>
  <si>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</si>
  <si>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</si>
  <si>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</si>
  <si>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</si>
  <si>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привлечение детей из малообеспеченных, неблагополучных семей, а также семей, оказавшихся в трудной жизненной ситуации, в 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</si>
  <si>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 - на оплату услуг специалистов по организации физкультурно- оздоровительной и спортивно-массовой работы с детьми и молодежью в возрасте от 6 до 18 лет</t>
  </si>
  <si>
    <t xml:space="preserve"> - на содержание, развитие и поддержку ведущих команд (клубов) по игровым и техническим видам спорта, участвующих в чемпионатах и первенствах Челябинской области и России</t>
  </si>
  <si>
    <t>Субсидии бюджетам городских округов на проведение комплексных кадастровых работ</t>
  </si>
  <si>
    <t>000 2 02 25511 04 0000 150</t>
  </si>
  <si>
    <t xml:space="preserve"> - на софинансирование расходных 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</t>
  </si>
  <si>
    <t xml:space="preserve">000 2 02 35930 04 0000 150
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</si>
  <si>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</si>
  <si>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</si>
  <si>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- на реализацию переданных государственных полномочий по назначению государственной социальной помощи, в том числе на основании социального контракта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</si>
  <si>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</si>
  <si>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</si>
  <si>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городских округов на оплату жилищно-коммунальных услуг отдельным категориям граждан
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</si>
  <si>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</si>
  <si>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и обеспечение дополнительного образования детей в муниципальных общеобразовательных организациях</t>
  </si>
  <si>
    <t>- на 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</si>
  <si>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к решению Собрания</t>
  </si>
  <si>
    <t>депутатов города Снежинска</t>
  </si>
  <si>
    <t xml:space="preserve"> от                  №                                </t>
  </si>
  <si>
    <t>Приложение № 11</t>
  </si>
  <si>
    <t>Объем  межбюджетных  трансфертов, получаемых из других бюджетов бюджетной системы Российской Федерации на плановый период 2022 и 2023 годов</t>
  </si>
  <si>
    <t xml:space="preserve">- на модернизацию, реконструкцию,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</t>
  </si>
  <si>
    <t xml:space="preserve">- на 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
</t>
  </si>
  <si>
    <t>- на благоустройство территорий рекреационного назначения</t>
  </si>
  <si>
    <t xml:space="preserve"> - на проведение капитального ремонта зданий и сооружений муниципальных организаций дошкольного образования
</t>
  </si>
  <si>
    <t xml:space="preserve"> - на проведение капитального ремонта зданий и сооружений муниципальных организаций отдыха и оздоровления детей
</t>
  </si>
  <si>
    <t xml:space="preserve"> - на проведение ремонтных работ по замене оконных блоков в муниципальных общеобразовательных организациях </t>
  </si>
  <si>
    <t>000 2 02 49999 04 0000 150</t>
  </si>
  <si>
    <t>Прочие межбюджетные трансферты, передаваемые бюджетам городских округов</t>
  </si>
  <si>
    <t>- иные межбюджетные трансферты местным бюджетам на приобретение технических средств реабилитации для пунктов проката в муниципальных учреждениях социальной защиты населения</t>
  </si>
  <si>
    <t xml:space="preserve"> - на организацию и проведение региональной акции по скандинавской ходьбе «Уральская тропа»
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</si>
  <si>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</si>
  <si>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</si>
  <si>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                                     (руб.)</t>
  </si>
  <si>
    <t xml:space="preserve"> 2022 год</t>
  </si>
  <si>
    <t xml:space="preserve"> 2023 год</t>
  </si>
  <si>
    <t>Изменения</t>
  </si>
  <si>
    <t>2022 год</t>
  </si>
  <si>
    <t xml:space="preserve">Изменения </t>
  </si>
  <si>
    <t>2023 год</t>
  </si>
  <si>
    <t xml:space="preserve"> - на реализацию инициативных проектов
</t>
  </si>
  <si>
    <t xml:space="preserve">000 2 02 40000 00 0000 150
</t>
  </si>
  <si>
    <t xml:space="preserve">Иные межбюджетные трансферты
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</si>
  <si>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</si>
  <si>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</si>
  <si>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- на оплату услуг специалистов по организации физкультурно- оздоровительной и спортивно-массовой работы с населением, занятым в экономике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</si>
  <si>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</si>
  <si>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</si>
  <si>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</si>
  <si>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</si>
  <si>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(руб.)</t>
  </si>
  <si>
    <t>- на компенсацию отдельным категориям граждан оплаты взноса на капитальный ремонт общего имущества в многоквартирном доме</t>
  </si>
  <si>
    <t>руб.</t>
  </si>
  <si>
    <t>Приложение 11</t>
  </si>
  <si>
    <t xml:space="preserve"> от 18.03.2021 г. № 22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</si>
</sst>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 quotePrefix="1">
      <alignment horizontal="left" vertical="top" wrapText="1"/>
    </xf>
    <xf numFmtId="49" fontId="28" fillId="0" borderId="10" xfId="0" applyNumberFormat="1" applyFont="1" applyFill="1" applyBorder="1" applyAlignment="1" quotePrefix="1">
      <alignment horizontal="left" vertical="top" wrapText="1"/>
    </xf>
    <xf numFmtId="0" fontId="28" fillId="0" borderId="10" xfId="0" applyFont="1" applyFill="1" applyBorder="1" applyAlignment="1" quotePrefix="1">
      <alignment vertical="center" wrapText="1"/>
    </xf>
    <xf numFmtId="0" fontId="28" fillId="0" borderId="10" xfId="0" applyNumberFormat="1" applyFont="1" applyFill="1" applyBorder="1" applyAlignment="1" quotePrefix="1">
      <alignment vertical="center" wrapText="1"/>
    </xf>
    <xf numFmtId="49" fontId="28" fillId="0" borderId="10" xfId="0" applyNumberFormat="1" applyFont="1" applyFill="1" applyBorder="1" applyAlignment="1" quotePrefix="1">
      <alignment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vertical="center" wrapText="1"/>
    </xf>
    <xf numFmtId="49" fontId="28" fillId="18" borderId="10" xfId="0" applyNumberFormat="1" applyFont="1" applyFill="1" applyBorder="1" applyAlignment="1">
      <alignment horizontal="left" vertical="center" wrapText="1"/>
    </xf>
    <xf numFmtId="0" fontId="26" fillId="18" borderId="10" xfId="0" applyFont="1" applyFill="1" applyBorder="1" applyAlignment="1">
      <alignment vertical="center" wrapText="1"/>
    </xf>
    <xf numFmtId="4" fontId="26" fillId="18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view="pageBreakPreview" zoomScaleSheetLayoutView="100" zoomScalePageLayoutView="0" workbookViewId="0" topLeftCell="A1">
      <selection activeCell="P12" sqref="P12"/>
    </sheetView>
  </sheetViews>
  <sheetFormatPr defaultColWidth="8.875" defaultRowHeight="12.75"/>
  <cols>
    <col min="1" max="1" width="29.75390625" style="2" customWidth="1"/>
    <col min="2" max="2" width="59.00390625" style="2" customWidth="1"/>
    <col min="3" max="3" width="24.25390625" style="2" hidden="1" customWidth="1"/>
    <col min="4" max="4" width="28.00390625" style="2" hidden="1" customWidth="1"/>
    <col min="5" max="5" width="22.125" style="2" hidden="1" customWidth="1"/>
    <col min="6" max="6" width="21.625" style="2" hidden="1" customWidth="1"/>
    <col min="7" max="7" width="22.00390625" style="2" hidden="1" customWidth="1"/>
    <col min="8" max="8" width="24.00390625" style="2" hidden="1" customWidth="1"/>
    <col min="9" max="9" width="14.875" style="2" hidden="1" customWidth="1"/>
    <col min="10" max="10" width="29.25390625" style="2" customWidth="1"/>
    <col min="11" max="11" width="29.25390625" style="2" hidden="1" customWidth="1"/>
    <col min="12" max="12" width="29.25390625" style="2" customWidth="1"/>
    <col min="13" max="16384" width="8.875" style="1" customWidth="1"/>
  </cols>
  <sheetData>
    <row r="1" spans="4:12" ht="15.75">
      <c r="D1" s="2" t="s">
        <v>98</v>
      </c>
      <c r="H1" s="2" t="s">
        <v>98</v>
      </c>
      <c r="L1" s="2" t="s">
        <v>132</v>
      </c>
    </row>
    <row r="2" spans="4:12" ht="15.75">
      <c r="D2" s="2" t="s">
        <v>95</v>
      </c>
      <c r="H2" s="2" t="s">
        <v>95</v>
      </c>
      <c r="L2" s="2" t="s">
        <v>95</v>
      </c>
    </row>
    <row r="3" spans="4:12" ht="15.75">
      <c r="D3" s="2" t="s">
        <v>96</v>
      </c>
      <c r="H3" s="2" t="s">
        <v>96</v>
      </c>
      <c r="L3" s="2" t="s">
        <v>96</v>
      </c>
    </row>
    <row r="4" spans="4:12" ht="15.75">
      <c r="D4" s="2" t="s">
        <v>97</v>
      </c>
      <c r="H4" s="2" t="s">
        <v>97</v>
      </c>
      <c r="L4" s="2" t="s">
        <v>133</v>
      </c>
    </row>
    <row r="5" spans="1:12" ht="58.5" customHeight="1">
      <c r="A5" s="33" t="s">
        <v>99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.75">
      <c r="A6" s="3"/>
      <c r="B6" s="4"/>
      <c r="D6" s="2" t="s">
        <v>112</v>
      </c>
      <c r="H6" s="5" t="s">
        <v>129</v>
      </c>
      <c r="L6" s="5" t="s">
        <v>131</v>
      </c>
    </row>
    <row r="7" spans="1:12" ht="25.5" customHeight="1">
      <c r="A7" s="30" t="s">
        <v>2</v>
      </c>
      <c r="B7" s="31" t="s">
        <v>4</v>
      </c>
      <c r="C7" s="32" t="s">
        <v>113</v>
      </c>
      <c r="D7" s="32" t="s">
        <v>114</v>
      </c>
      <c r="E7" s="32" t="s">
        <v>115</v>
      </c>
      <c r="F7" s="32" t="s">
        <v>116</v>
      </c>
      <c r="G7" s="32" t="s">
        <v>117</v>
      </c>
      <c r="H7" s="32" t="s">
        <v>118</v>
      </c>
      <c r="I7" s="32" t="s">
        <v>117</v>
      </c>
      <c r="J7" s="32" t="s">
        <v>116</v>
      </c>
      <c r="K7" s="32" t="s">
        <v>117</v>
      </c>
      <c r="L7" s="32" t="s">
        <v>118</v>
      </c>
    </row>
    <row r="8" spans="1:12" ht="54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5.75" customHeight="1">
      <c r="A9" s="6">
        <v>1</v>
      </c>
      <c r="B9" s="6">
        <v>2</v>
      </c>
      <c r="C9" s="6">
        <v>3</v>
      </c>
      <c r="D9" s="6">
        <v>4</v>
      </c>
      <c r="E9" s="6"/>
      <c r="F9" s="6"/>
      <c r="G9" s="6"/>
      <c r="H9" s="6"/>
      <c r="I9" s="6"/>
      <c r="J9" s="6"/>
      <c r="K9" s="6"/>
      <c r="L9" s="6"/>
    </row>
    <row r="10" spans="1:12" ht="15.75">
      <c r="A10" s="7" t="s">
        <v>8</v>
      </c>
      <c r="B10" s="8" t="s">
        <v>9</v>
      </c>
      <c r="C10" s="9">
        <f aca="true" t="shared" si="0" ref="C10:L10">C11+C17+C50+C91</f>
        <v>1897165200</v>
      </c>
      <c r="D10" s="9">
        <f t="shared" si="0"/>
        <v>1893234900</v>
      </c>
      <c r="E10" s="9">
        <f t="shared" si="0"/>
        <v>67596100</v>
      </c>
      <c r="F10" s="9">
        <f t="shared" si="0"/>
        <v>1964761300</v>
      </c>
      <c r="G10" s="9">
        <f t="shared" si="0"/>
        <v>42026300</v>
      </c>
      <c r="H10" s="9">
        <f t="shared" si="0"/>
        <v>1935261200</v>
      </c>
      <c r="I10" s="9">
        <f t="shared" si="0"/>
        <v>0</v>
      </c>
      <c r="J10" s="9">
        <f>J11+J17+J50+J91</f>
        <v>1964761300</v>
      </c>
      <c r="K10" s="9">
        <f t="shared" si="0"/>
        <v>0</v>
      </c>
      <c r="L10" s="9">
        <f t="shared" si="0"/>
        <v>1935261200</v>
      </c>
    </row>
    <row r="11" spans="1:12" ht="31.5">
      <c r="A11" s="10" t="s">
        <v>39</v>
      </c>
      <c r="B11" s="11" t="s">
        <v>3</v>
      </c>
      <c r="C11" s="9">
        <f aca="true" t="shared" si="1" ref="C11:L11">C12+C15+C16</f>
        <v>647472600</v>
      </c>
      <c r="D11" s="9">
        <f t="shared" si="1"/>
        <v>615917600</v>
      </c>
      <c r="E11" s="9">
        <f t="shared" si="1"/>
        <v>0</v>
      </c>
      <c r="F11" s="9">
        <f t="shared" si="1"/>
        <v>647472600</v>
      </c>
      <c r="G11" s="9">
        <f t="shared" si="1"/>
        <v>0</v>
      </c>
      <c r="H11" s="9">
        <f t="shared" si="1"/>
        <v>615917600</v>
      </c>
      <c r="I11" s="9">
        <f t="shared" si="1"/>
        <v>0</v>
      </c>
      <c r="J11" s="9">
        <f t="shared" si="1"/>
        <v>647472600</v>
      </c>
      <c r="K11" s="9">
        <f t="shared" si="1"/>
        <v>0</v>
      </c>
      <c r="L11" s="9">
        <f t="shared" si="1"/>
        <v>615917600</v>
      </c>
    </row>
    <row r="12" spans="1:12" ht="47.25">
      <c r="A12" s="10" t="s">
        <v>40</v>
      </c>
      <c r="B12" s="12" t="s">
        <v>46</v>
      </c>
      <c r="C12" s="13">
        <f aca="true" t="shared" si="2" ref="C12:L12">C13+C14</f>
        <v>22788000</v>
      </c>
      <c r="D12" s="13">
        <f t="shared" si="2"/>
        <v>16827000</v>
      </c>
      <c r="E12" s="13">
        <f t="shared" si="2"/>
        <v>0</v>
      </c>
      <c r="F12" s="13">
        <f t="shared" si="2"/>
        <v>22788000</v>
      </c>
      <c r="G12" s="13">
        <f t="shared" si="2"/>
        <v>0</v>
      </c>
      <c r="H12" s="13">
        <f t="shared" si="2"/>
        <v>16827000</v>
      </c>
      <c r="I12" s="13">
        <f t="shared" si="2"/>
        <v>0</v>
      </c>
      <c r="J12" s="13">
        <f t="shared" si="2"/>
        <v>22788000</v>
      </c>
      <c r="K12" s="13">
        <f t="shared" si="2"/>
        <v>0</v>
      </c>
      <c r="L12" s="13">
        <f t="shared" si="2"/>
        <v>16827000</v>
      </c>
    </row>
    <row r="13" spans="1:12" ht="15.75">
      <c r="A13" s="10"/>
      <c r="B13" s="14" t="s">
        <v>11</v>
      </c>
      <c r="C13" s="13">
        <v>22788000</v>
      </c>
      <c r="D13" s="13">
        <v>16827000</v>
      </c>
      <c r="E13" s="13">
        <v>0</v>
      </c>
      <c r="F13" s="13">
        <f>C13+E13</f>
        <v>22788000</v>
      </c>
      <c r="G13" s="13">
        <v>0</v>
      </c>
      <c r="H13" s="13">
        <f>D13+G13</f>
        <v>16827000</v>
      </c>
      <c r="I13" s="13"/>
      <c r="J13" s="13">
        <f>F13+I13</f>
        <v>22788000</v>
      </c>
      <c r="K13" s="13"/>
      <c r="L13" s="13">
        <f>H13+K13</f>
        <v>16827000</v>
      </c>
    </row>
    <row r="14" spans="1:12" ht="15.75" hidden="1">
      <c r="A14" s="10"/>
      <c r="B14" s="14" t="s">
        <v>12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/>
      <c r="J14" s="13">
        <f>F14+I14</f>
        <v>0</v>
      </c>
      <c r="K14" s="13"/>
      <c r="L14" s="13">
        <f>H14+K14</f>
        <v>0</v>
      </c>
    </row>
    <row r="15" spans="1:12" ht="47.25">
      <c r="A15" s="10" t="s">
        <v>69</v>
      </c>
      <c r="B15" s="14" t="s">
        <v>70</v>
      </c>
      <c r="C15" s="13">
        <v>176282600</v>
      </c>
      <c r="D15" s="13">
        <v>176282600</v>
      </c>
      <c r="E15" s="13">
        <v>0</v>
      </c>
      <c r="F15" s="13">
        <f>C15+E15</f>
        <v>176282600</v>
      </c>
      <c r="G15" s="13">
        <v>0</v>
      </c>
      <c r="H15" s="13">
        <f>D15+G15</f>
        <v>176282600</v>
      </c>
      <c r="I15" s="13"/>
      <c r="J15" s="13">
        <f>F15+I15</f>
        <v>176282600</v>
      </c>
      <c r="K15" s="13"/>
      <c r="L15" s="13">
        <f>H15+K15</f>
        <v>176282600</v>
      </c>
    </row>
    <row r="16" spans="1:12" ht="63">
      <c r="A16" s="10" t="s">
        <v>41</v>
      </c>
      <c r="B16" s="14" t="s">
        <v>14</v>
      </c>
      <c r="C16" s="13">
        <v>448402000</v>
      </c>
      <c r="D16" s="13">
        <v>422808000</v>
      </c>
      <c r="E16" s="13">
        <v>0</v>
      </c>
      <c r="F16" s="13">
        <f>C16+E16</f>
        <v>448402000</v>
      </c>
      <c r="G16" s="13">
        <v>0</v>
      </c>
      <c r="H16" s="13">
        <f>D16+G16</f>
        <v>422808000</v>
      </c>
      <c r="I16" s="13"/>
      <c r="J16" s="13">
        <f>F16+I16</f>
        <v>448402000</v>
      </c>
      <c r="K16" s="13"/>
      <c r="L16" s="13">
        <f>H16+K16</f>
        <v>422808000</v>
      </c>
    </row>
    <row r="17" spans="1:12" ht="31.5">
      <c r="A17" s="7" t="s">
        <v>42</v>
      </c>
      <c r="B17" s="15" t="s">
        <v>19</v>
      </c>
      <c r="C17" s="9">
        <f aca="true" t="shared" si="3" ref="C17:L17">C18+C19+C20+C21+C24+C22+C23</f>
        <v>190938900</v>
      </c>
      <c r="D17" s="9">
        <f t="shared" si="3"/>
        <v>208857800</v>
      </c>
      <c r="E17" s="9">
        <f t="shared" si="3"/>
        <v>53092200</v>
      </c>
      <c r="F17" s="9">
        <f t="shared" si="3"/>
        <v>244031100</v>
      </c>
      <c r="G17" s="9">
        <f t="shared" si="3"/>
        <v>27836600</v>
      </c>
      <c r="H17" s="9">
        <f t="shared" si="3"/>
        <v>236694400</v>
      </c>
      <c r="I17" s="9">
        <f t="shared" si="3"/>
        <v>0</v>
      </c>
      <c r="J17" s="9">
        <f t="shared" si="3"/>
        <v>244031100</v>
      </c>
      <c r="K17" s="9">
        <f t="shared" si="3"/>
        <v>0</v>
      </c>
      <c r="L17" s="9">
        <f t="shared" si="3"/>
        <v>236694400</v>
      </c>
    </row>
    <row r="18" spans="1:12" ht="63" hidden="1">
      <c r="A18" s="10" t="s">
        <v>77</v>
      </c>
      <c r="B18" s="16" t="s">
        <v>78</v>
      </c>
      <c r="C18" s="13">
        <v>7728200</v>
      </c>
      <c r="D18" s="13">
        <v>0</v>
      </c>
      <c r="E18" s="13">
        <v>-7728200</v>
      </c>
      <c r="F18" s="13">
        <f aca="true" t="shared" si="4" ref="F18:F23">C18+E18</f>
        <v>0</v>
      </c>
      <c r="G18" s="13">
        <v>0</v>
      </c>
      <c r="H18" s="13">
        <f aca="true" t="shared" si="5" ref="H18:H23">D18+G18</f>
        <v>0</v>
      </c>
      <c r="I18" s="13"/>
      <c r="J18" s="13"/>
      <c r="K18" s="13"/>
      <c r="L18" s="13"/>
    </row>
    <row r="19" spans="1:12" ht="31.5">
      <c r="A19" s="10" t="s">
        <v>83</v>
      </c>
      <c r="B19" s="16" t="s">
        <v>82</v>
      </c>
      <c r="C19" s="13">
        <v>420900</v>
      </c>
      <c r="D19" s="13">
        <v>420900</v>
      </c>
      <c r="E19" s="13">
        <v>0</v>
      </c>
      <c r="F19" s="13">
        <f t="shared" si="4"/>
        <v>420900</v>
      </c>
      <c r="G19" s="13">
        <v>0</v>
      </c>
      <c r="H19" s="13">
        <f t="shared" si="5"/>
        <v>420900</v>
      </c>
      <c r="I19" s="13"/>
      <c r="J19" s="13">
        <f>F19+I19</f>
        <v>420900</v>
      </c>
      <c r="K19" s="13"/>
      <c r="L19" s="13">
        <f>H19+K19</f>
        <v>420900</v>
      </c>
    </row>
    <row r="20" spans="1:12" ht="31.5">
      <c r="A20" s="10" t="s">
        <v>74</v>
      </c>
      <c r="B20" s="14" t="s">
        <v>65</v>
      </c>
      <c r="C20" s="13">
        <v>18738300</v>
      </c>
      <c r="D20" s="13">
        <v>18738300</v>
      </c>
      <c r="E20" s="13">
        <v>0</v>
      </c>
      <c r="F20" s="13">
        <f t="shared" si="4"/>
        <v>18738300</v>
      </c>
      <c r="G20" s="13">
        <v>0</v>
      </c>
      <c r="H20" s="13">
        <f t="shared" si="5"/>
        <v>18738300</v>
      </c>
      <c r="I20" s="13"/>
      <c r="J20" s="13">
        <f>F20+I20</f>
        <v>18738300</v>
      </c>
      <c r="K20" s="13"/>
      <c r="L20" s="13">
        <f>H20+K20</f>
        <v>18738300</v>
      </c>
    </row>
    <row r="21" spans="1:12" ht="78.75">
      <c r="A21" s="10" t="s">
        <v>75</v>
      </c>
      <c r="B21" s="14" t="s">
        <v>76</v>
      </c>
      <c r="C21" s="13">
        <v>1040300</v>
      </c>
      <c r="D21" s="13">
        <v>1040300</v>
      </c>
      <c r="E21" s="13">
        <v>26492800</v>
      </c>
      <c r="F21" s="13">
        <f t="shared" si="4"/>
        <v>27533100</v>
      </c>
      <c r="G21" s="13">
        <v>25496600</v>
      </c>
      <c r="H21" s="13">
        <f t="shared" si="5"/>
        <v>26536900</v>
      </c>
      <c r="I21" s="13"/>
      <c r="J21" s="13">
        <f>F21+I21</f>
        <v>27533100</v>
      </c>
      <c r="K21" s="13"/>
      <c r="L21" s="13">
        <f>H21+K21</f>
        <v>26536900</v>
      </c>
    </row>
    <row r="22" spans="1:12" ht="63">
      <c r="A22" s="10" t="s">
        <v>127</v>
      </c>
      <c r="B22" s="14" t="s">
        <v>128</v>
      </c>
      <c r="C22" s="13">
        <v>0</v>
      </c>
      <c r="D22" s="13">
        <v>0</v>
      </c>
      <c r="E22" s="13">
        <v>1594100</v>
      </c>
      <c r="F22" s="13">
        <f t="shared" si="4"/>
        <v>1594100</v>
      </c>
      <c r="G22" s="13">
        <v>0</v>
      </c>
      <c r="H22" s="13">
        <f t="shared" si="5"/>
        <v>0</v>
      </c>
      <c r="I22" s="13"/>
      <c r="J22" s="13">
        <f>F22+I22</f>
        <v>1594100</v>
      </c>
      <c r="K22" s="13"/>
      <c r="L22" s="13">
        <f>H22+K22</f>
        <v>0</v>
      </c>
    </row>
    <row r="23" spans="1:12" ht="31.5">
      <c r="A23" s="10" t="s">
        <v>125</v>
      </c>
      <c r="B23" s="17" t="s">
        <v>126</v>
      </c>
      <c r="C23" s="13">
        <v>0</v>
      </c>
      <c r="D23" s="13">
        <v>0</v>
      </c>
      <c r="E23" s="13">
        <f>9674500+2973500</f>
        <v>12648000</v>
      </c>
      <c r="F23" s="13">
        <f t="shared" si="4"/>
        <v>12648000</v>
      </c>
      <c r="G23" s="13">
        <f>9603200+2651300</f>
        <v>12254500</v>
      </c>
      <c r="H23" s="13">
        <f t="shared" si="5"/>
        <v>12254500</v>
      </c>
      <c r="I23" s="13"/>
      <c r="J23" s="13">
        <f>F23+I23</f>
        <v>12648000</v>
      </c>
      <c r="K23" s="13"/>
      <c r="L23" s="13">
        <f>H23+K23</f>
        <v>12254500</v>
      </c>
    </row>
    <row r="24" spans="1:12" ht="15.75">
      <c r="A24" s="10" t="s">
        <v>43</v>
      </c>
      <c r="B24" s="12" t="s">
        <v>7</v>
      </c>
      <c r="C24" s="13">
        <f aca="true" t="shared" si="6" ref="C24:L24">SUM(C25:C49)</f>
        <v>163011200</v>
      </c>
      <c r="D24" s="13">
        <f t="shared" si="6"/>
        <v>188658300</v>
      </c>
      <c r="E24" s="13">
        <f t="shared" si="6"/>
        <v>20085500</v>
      </c>
      <c r="F24" s="13">
        <f t="shared" si="6"/>
        <v>183096700</v>
      </c>
      <c r="G24" s="13">
        <f t="shared" si="6"/>
        <v>-9914500</v>
      </c>
      <c r="H24" s="13">
        <f t="shared" si="6"/>
        <v>178743800</v>
      </c>
      <c r="I24" s="13">
        <f t="shared" si="6"/>
        <v>0</v>
      </c>
      <c r="J24" s="13">
        <f t="shared" si="6"/>
        <v>183096700</v>
      </c>
      <c r="K24" s="13">
        <f t="shared" si="6"/>
        <v>0</v>
      </c>
      <c r="L24" s="13">
        <f t="shared" si="6"/>
        <v>178743800</v>
      </c>
    </row>
    <row r="25" spans="1:12" ht="47.25">
      <c r="A25" s="10"/>
      <c r="B25" s="16" t="s">
        <v>48</v>
      </c>
      <c r="C25" s="13">
        <v>12153000</v>
      </c>
      <c r="D25" s="13">
        <v>12153000</v>
      </c>
      <c r="E25" s="13">
        <v>0</v>
      </c>
      <c r="F25" s="13">
        <f aca="true" t="shared" si="7" ref="F25:F48">C25+E25</f>
        <v>12153000</v>
      </c>
      <c r="G25" s="13">
        <v>0</v>
      </c>
      <c r="H25" s="13">
        <f aca="true" t="shared" si="8" ref="H25:H48">D25+G25</f>
        <v>12153000</v>
      </c>
      <c r="I25" s="13"/>
      <c r="J25" s="13">
        <f aca="true" t="shared" si="9" ref="J25:J48">F25+I25</f>
        <v>12153000</v>
      </c>
      <c r="K25" s="13"/>
      <c r="L25" s="13">
        <f aca="true" t="shared" si="10" ref="L25:L48">H25+K25</f>
        <v>12153000</v>
      </c>
    </row>
    <row r="26" spans="1:12" ht="63" hidden="1">
      <c r="A26" s="10"/>
      <c r="B26" s="17" t="s">
        <v>81</v>
      </c>
      <c r="C26" s="13">
        <v>9914500</v>
      </c>
      <c r="D26" s="13">
        <v>9914500</v>
      </c>
      <c r="E26" s="13">
        <v>-9914500</v>
      </c>
      <c r="F26" s="13">
        <f t="shared" si="7"/>
        <v>0</v>
      </c>
      <c r="G26" s="13">
        <v>-9914500</v>
      </c>
      <c r="H26" s="13">
        <f t="shared" si="8"/>
        <v>0</v>
      </c>
      <c r="I26" s="13"/>
      <c r="J26" s="13">
        <f t="shared" si="9"/>
        <v>0</v>
      </c>
      <c r="K26" s="13"/>
      <c r="L26" s="13">
        <f t="shared" si="10"/>
        <v>0</v>
      </c>
    </row>
    <row r="27" spans="1:12" ht="63">
      <c r="A27" s="10"/>
      <c r="B27" s="17" t="s">
        <v>103</v>
      </c>
      <c r="C27" s="13">
        <v>222700</v>
      </c>
      <c r="D27" s="13">
        <v>222700</v>
      </c>
      <c r="E27" s="13">
        <v>0</v>
      </c>
      <c r="F27" s="13">
        <f t="shared" si="7"/>
        <v>222700</v>
      </c>
      <c r="G27" s="13">
        <v>0</v>
      </c>
      <c r="H27" s="13">
        <f t="shared" si="8"/>
        <v>222700</v>
      </c>
      <c r="I27" s="13"/>
      <c r="J27" s="13">
        <f t="shared" si="9"/>
        <v>222700</v>
      </c>
      <c r="K27" s="13"/>
      <c r="L27" s="13">
        <f t="shared" si="10"/>
        <v>222700</v>
      </c>
    </row>
    <row r="28" spans="1:12" ht="63">
      <c r="A28" s="10"/>
      <c r="B28" s="17" t="s">
        <v>104</v>
      </c>
      <c r="C28" s="13">
        <v>225900</v>
      </c>
      <c r="D28" s="13">
        <v>225900</v>
      </c>
      <c r="E28" s="13">
        <v>0</v>
      </c>
      <c r="F28" s="13">
        <f t="shared" si="7"/>
        <v>225900</v>
      </c>
      <c r="G28" s="13">
        <v>0</v>
      </c>
      <c r="H28" s="13">
        <f t="shared" si="8"/>
        <v>225900</v>
      </c>
      <c r="I28" s="13"/>
      <c r="J28" s="13">
        <f t="shared" si="9"/>
        <v>225900</v>
      </c>
      <c r="K28" s="13"/>
      <c r="L28" s="13">
        <f t="shared" si="10"/>
        <v>225900</v>
      </c>
    </row>
    <row r="29" spans="1:12" ht="47.25">
      <c r="A29" s="10"/>
      <c r="B29" s="17" t="s">
        <v>80</v>
      </c>
      <c r="C29" s="13">
        <v>528400</v>
      </c>
      <c r="D29" s="13">
        <v>528400</v>
      </c>
      <c r="E29" s="13">
        <v>0</v>
      </c>
      <c r="F29" s="13">
        <f t="shared" si="7"/>
        <v>528400</v>
      </c>
      <c r="G29" s="13">
        <v>0</v>
      </c>
      <c r="H29" s="13">
        <f t="shared" si="8"/>
        <v>528400</v>
      </c>
      <c r="I29" s="13"/>
      <c r="J29" s="13">
        <f t="shared" si="9"/>
        <v>528400</v>
      </c>
      <c r="K29" s="13"/>
      <c r="L29" s="13">
        <f t="shared" si="10"/>
        <v>528400</v>
      </c>
    </row>
    <row r="30" spans="1:12" ht="47.25">
      <c r="A30" s="10"/>
      <c r="B30" s="17" t="s">
        <v>105</v>
      </c>
      <c r="C30" s="13">
        <v>795500</v>
      </c>
      <c r="D30" s="13">
        <v>795500</v>
      </c>
      <c r="E30" s="13">
        <v>0</v>
      </c>
      <c r="F30" s="13">
        <f t="shared" si="7"/>
        <v>795500</v>
      </c>
      <c r="G30" s="13">
        <v>0</v>
      </c>
      <c r="H30" s="13">
        <f t="shared" si="8"/>
        <v>795500</v>
      </c>
      <c r="I30" s="13"/>
      <c r="J30" s="13">
        <f t="shared" si="9"/>
        <v>795500</v>
      </c>
      <c r="K30" s="13"/>
      <c r="L30" s="13">
        <f t="shared" si="10"/>
        <v>795500</v>
      </c>
    </row>
    <row r="31" spans="1:12" ht="63" hidden="1">
      <c r="A31" s="10"/>
      <c r="B31" s="17" t="s">
        <v>67</v>
      </c>
      <c r="C31" s="13">
        <v>352600</v>
      </c>
      <c r="D31" s="13">
        <v>352600</v>
      </c>
      <c r="E31" s="13">
        <v>-352600</v>
      </c>
      <c r="F31" s="13">
        <f t="shared" si="7"/>
        <v>0</v>
      </c>
      <c r="G31" s="13">
        <v>-352600</v>
      </c>
      <c r="H31" s="13">
        <f t="shared" si="8"/>
        <v>0</v>
      </c>
      <c r="I31" s="13"/>
      <c r="J31" s="13">
        <f t="shared" si="9"/>
        <v>0</v>
      </c>
      <c r="K31" s="13"/>
      <c r="L31" s="13">
        <f t="shared" si="10"/>
        <v>0</v>
      </c>
    </row>
    <row r="32" spans="1:12" ht="47.25">
      <c r="A32" s="10"/>
      <c r="B32" s="17" t="s">
        <v>124</v>
      </c>
      <c r="C32" s="13">
        <v>0</v>
      </c>
      <c r="D32" s="13">
        <v>0</v>
      </c>
      <c r="E32" s="13">
        <v>352600</v>
      </c>
      <c r="F32" s="13">
        <f t="shared" si="7"/>
        <v>352600</v>
      </c>
      <c r="G32" s="13">
        <v>352600</v>
      </c>
      <c r="H32" s="13">
        <f t="shared" si="8"/>
        <v>352600</v>
      </c>
      <c r="I32" s="13"/>
      <c r="J32" s="13">
        <f t="shared" si="9"/>
        <v>352600</v>
      </c>
      <c r="K32" s="13"/>
      <c r="L32" s="13">
        <f t="shared" si="10"/>
        <v>352600</v>
      </c>
    </row>
    <row r="33" spans="1:12" ht="63">
      <c r="A33" s="10"/>
      <c r="B33" s="18" t="s">
        <v>49</v>
      </c>
      <c r="C33" s="13">
        <v>176100</v>
      </c>
      <c r="D33" s="13">
        <v>176100</v>
      </c>
      <c r="E33" s="13">
        <v>0</v>
      </c>
      <c r="F33" s="13">
        <f t="shared" si="7"/>
        <v>176100</v>
      </c>
      <c r="G33" s="13">
        <v>0</v>
      </c>
      <c r="H33" s="13">
        <f t="shared" si="8"/>
        <v>176100</v>
      </c>
      <c r="I33" s="13"/>
      <c r="J33" s="13">
        <f t="shared" si="9"/>
        <v>176100</v>
      </c>
      <c r="K33" s="13"/>
      <c r="L33" s="13">
        <f t="shared" si="10"/>
        <v>176100</v>
      </c>
    </row>
    <row r="34" spans="1:12" ht="31.5">
      <c r="A34" s="10"/>
      <c r="B34" s="17" t="s">
        <v>24</v>
      </c>
      <c r="C34" s="13">
        <v>244000</v>
      </c>
      <c r="D34" s="13">
        <v>244000</v>
      </c>
      <c r="E34" s="13">
        <v>0</v>
      </c>
      <c r="F34" s="13">
        <f t="shared" si="7"/>
        <v>244000</v>
      </c>
      <c r="G34" s="13">
        <v>0</v>
      </c>
      <c r="H34" s="13">
        <f t="shared" si="8"/>
        <v>244000</v>
      </c>
      <c r="I34" s="13"/>
      <c r="J34" s="13">
        <f t="shared" si="9"/>
        <v>244000</v>
      </c>
      <c r="K34" s="13"/>
      <c r="L34" s="13">
        <f t="shared" si="10"/>
        <v>244000</v>
      </c>
    </row>
    <row r="35" spans="1:12" ht="110.25">
      <c r="A35" s="10"/>
      <c r="B35" s="17" t="s">
        <v>79</v>
      </c>
      <c r="C35" s="13">
        <v>793400</v>
      </c>
      <c r="D35" s="13">
        <v>793400</v>
      </c>
      <c r="E35" s="13">
        <v>0</v>
      </c>
      <c r="F35" s="13">
        <f t="shared" si="7"/>
        <v>793400</v>
      </c>
      <c r="G35" s="13">
        <v>0</v>
      </c>
      <c r="H35" s="13">
        <f t="shared" si="8"/>
        <v>793400</v>
      </c>
      <c r="I35" s="13"/>
      <c r="J35" s="13">
        <f t="shared" si="9"/>
        <v>793400</v>
      </c>
      <c r="K35" s="13"/>
      <c r="L35" s="13">
        <f t="shared" si="10"/>
        <v>793400</v>
      </c>
    </row>
    <row r="36" spans="1:12" ht="47.25">
      <c r="A36" s="10"/>
      <c r="B36" s="17" t="s">
        <v>25</v>
      </c>
      <c r="C36" s="13">
        <v>97700</v>
      </c>
      <c r="D36" s="13">
        <v>97700</v>
      </c>
      <c r="E36" s="13">
        <v>0</v>
      </c>
      <c r="F36" s="13">
        <f t="shared" si="7"/>
        <v>97700</v>
      </c>
      <c r="G36" s="13">
        <v>0</v>
      </c>
      <c r="H36" s="13">
        <f t="shared" si="8"/>
        <v>97700</v>
      </c>
      <c r="I36" s="13"/>
      <c r="J36" s="13">
        <f t="shared" si="9"/>
        <v>97700</v>
      </c>
      <c r="K36" s="13"/>
      <c r="L36" s="13">
        <f t="shared" si="10"/>
        <v>97700</v>
      </c>
    </row>
    <row r="37" spans="1:12" ht="15.75">
      <c r="A37" s="10"/>
      <c r="B37" s="19" t="s">
        <v>66</v>
      </c>
      <c r="C37" s="13">
        <v>8801700</v>
      </c>
      <c r="D37" s="13">
        <v>8801700</v>
      </c>
      <c r="E37" s="13">
        <v>0</v>
      </c>
      <c r="F37" s="13">
        <f t="shared" si="7"/>
        <v>8801700</v>
      </c>
      <c r="G37" s="13">
        <v>0</v>
      </c>
      <c r="H37" s="13">
        <f t="shared" si="8"/>
        <v>8801700</v>
      </c>
      <c r="I37" s="13"/>
      <c r="J37" s="13">
        <f t="shared" si="9"/>
        <v>8801700</v>
      </c>
      <c r="K37" s="13"/>
      <c r="L37" s="13">
        <f t="shared" si="10"/>
        <v>8801700</v>
      </c>
    </row>
    <row r="38" spans="1:12" ht="47.25">
      <c r="A38" s="10"/>
      <c r="B38" s="19" t="s">
        <v>50</v>
      </c>
      <c r="C38" s="13">
        <v>26312000</v>
      </c>
      <c r="D38" s="13">
        <v>26321300</v>
      </c>
      <c r="E38" s="13">
        <v>0</v>
      </c>
      <c r="F38" s="13">
        <f t="shared" si="7"/>
        <v>26312000</v>
      </c>
      <c r="G38" s="13">
        <v>0</v>
      </c>
      <c r="H38" s="13">
        <f t="shared" si="8"/>
        <v>26321300</v>
      </c>
      <c r="I38" s="13"/>
      <c r="J38" s="13">
        <f t="shared" si="9"/>
        <v>26312000</v>
      </c>
      <c r="K38" s="13"/>
      <c r="L38" s="13">
        <f t="shared" si="10"/>
        <v>26321300</v>
      </c>
    </row>
    <row r="39" spans="1:12" ht="110.25">
      <c r="A39" s="10"/>
      <c r="B39" s="18" t="s">
        <v>100</v>
      </c>
      <c r="C39" s="13">
        <v>23255800</v>
      </c>
      <c r="D39" s="13">
        <v>23255800</v>
      </c>
      <c r="E39" s="13">
        <v>0</v>
      </c>
      <c r="F39" s="13">
        <f t="shared" si="7"/>
        <v>23255800</v>
      </c>
      <c r="G39" s="13">
        <v>0</v>
      </c>
      <c r="H39" s="13">
        <f t="shared" si="8"/>
        <v>23255800</v>
      </c>
      <c r="I39" s="13"/>
      <c r="J39" s="13">
        <f t="shared" si="9"/>
        <v>23255800</v>
      </c>
      <c r="K39" s="13"/>
      <c r="L39" s="13">
        <f t="shared" si="10"/>
        <v>23255800</v>
      </c>
    </row>
    <row r="40" spans="1:12" ht="78.75">
      <c r="A40" s="10"/>
      <c r="B40" s="18" t="s">
        <v>101</v>
      </c>
      <c r="C40" s="13">
        <v>20000000</v>
      </c>
      <c r="D40" s="13">
        <v>50000000</v>
      </c>
      <c r="E40" s="13">
        <v>30000000</v>
      </c>
      <c r="F40" s="13">
        <f t="shared" si="7"/>
        <v>50000000</v>
      </c>
      <c r="G40" s="13">
        <v>0</v>
      </c>
      <c r="H40" s="13">
        <f t="shared" si="8"/>
        <v>50000000</v>
      </c>
      <c r="I40" s="13"/>
      <c r="J40" s="13">
        <f t="shared" si="9"/>
        <v>50000000</v>
      </c>
      <c r="K40" s="13"/>
      <c r="L40" s="13">
        <f t="shared" si="10"/>
        <v>50000000</v>
      </c>
    </row>
    <row r="41" spans="1:12" ht="31.5">
      <c r="A41" s="10"/>
      <c r="B41" s="18" t="s">
        <v>102</v>
      </c>
      <c r="C41" s="13">
        <v>30517400</v>
      </c>
      <c r="D41" s="13">
        <v>22174000</v>
      </c>
      <c r="E41" s="13">
        <v>0</v>
      </c>
      <c r="F41" s="13">
        <f t="shared" si="7"/>
        <v>30517400</v>
      </c>
      <c r="G41" s="13">
        <v>0</v>
      </c>
      <c r="H41" s="13">
        <f t="shared" si="8"/>
        <v>22174000</v>
      </c>
      <c r="I41" s="13"/>
      <c r="J41" s="13">
        <f t="shared" si="9"/>
        <v>30517400</v>
      </c>
      <c r="K41" s="13"/>
      <c r="L41" s="13">
        <f t="shared" si="10"/>
        <v>22174000</v>
      </c>
    </row>
    <row r="42" spans="1:12" ht="63">
      <c r="A42" s="10"/>
      <c r="B42" s="17" t="s">
        <v>47</v>
      </c>
      <c r="C42" s="13">
        <v>3232000</v>
      </c>
      <c r="D42" s="13">
        <v>3232000</v>
      </c>
      <c r="E42" s="13">
        <v>0</v>
      </c>
      <c r="F42" s="13">
        <f t="shared" si="7"/>
        <v>3232000</v>
      </c>
      <c r="G42" s="13">
        <v>0</v>
      </c>
      <c r="H42" s="13">
        <f t="shared" si="8"/>
        <v>3232000</v>
      </c>
      <c r="I42" s="13"/>
      <c r="J42" s="13">
        <f t="shared" si="9"/>
        <v>3232000</v>
      </c>
      <c r="K42" s="13"/>
      <c r="L42" s="13">
        <f t="shared" si="10"/>
        <v>3232000</v>
      </c>
    </row>
    <row r="43" spans="1:12" ht="63">
      <c r="A43" s="10"/>
      <c r="B43" s="17" t="s">
        <v>44</v>
      </c>
      <c r="C43" s="13">
        <v>93900</v>
      </c>
      <c r="D43" s="13">
        <v>93900</v>
      </c>
      <c r="E43" s="13">
        <v>0</v>
      </c>
      <c r="F43" s="13">
        <f t="shared" si="7"/>
        <v>93900</v>
      </c>
      <c r="G43" s="13">
        <v>0</v>
      </c>
      <c r="H43" s="13">
        <f t="shared" si="8"/>
        <v>93900</v>
      </c>
      <c r="I43" s="13"/>
      <c r="J43" s="13">
        <f t="shared" si="9"/>
        <v>93900</v>
      </c>
      <c r="K43" s="13"/>
      <c r="L43" s="13">
        <f t="shared" si="10"/>
        <v>93900</v>
      </c>
    </row>
    <row r="44" spans="1:12" ht="94.5">
      <c r="A44" s="10"/>
      <c r="B44" s="17" t="s">
        <v>71</v>
      </c>
      <c r="C44" s="13">
        <v>1305600</v>
      </c>
      <c r="D44" s="13">
        <v>5158500</v>
      </c>
      <c r="E44" s="13">
        <v>0</v>
      </c>
      <c r="F44" s="13">
        <f t="shared" si="7"/>
        <v>1305600</v>
      </c>
      <c r="G44" s="13">
        <v>0</v>
      </c>
      <c r="H44" s="13">
        <f t="shared" si="8"/>
        <v>5158500</v>
      </c>
      <c r="I44" s="13"/>
      <c r="J44" s="13">
        <f t="shared" si="9"/>
        <v>1305600</v>
      </c>
      <c r="K44" s="13"/>
      <c r="L44" s="13">
        <f t="shared" si="10"/>
        <v>5158500</v>
      </c>
    </row>
    <row r="45" spans="1:12" ht="78.75">
      <c r="A45" s="10"/>
      <c r="B45" s="17" t="s">
        <v>72</v>
      </c>
      <c r="C45" s="13">
        <v>917000</v>
      </c>
      <c r="D45" s="13">
        <v>917000</v>
      </c>
      <c r="E45" s="13">
        <v>0</v>
      </c>
      <c r="F45" s="13">
        <f t="shared" si="7"/>
        <v>917000</v>
      </c>
      <c r="G45" s="13">
        <v>0</v>
      </c>
      <c r="H45" s="13">
        <f t="shared" si="8"/>
        <v>917000</v>
      </c>
      <c r="I45" s="13"/>
      <c r="J45" s="13">
        <f t="shared" si="9"/>
        <v>917000</v>
      </c>
      <c r="K45" s="13"/>
      <c r="L45" s="13">
        <f t="shared" si="10"/>
        <v>917000</v>
      </c>
    </row>
    <row r="46" spans="1:12" ht="78.75">
      <c r="A46" s="10"/>
      <c r="B46" s="17" t="s">
        <v>73</v>
      </c>
      <c r="C46" s="13">
        <v>527200</v>
      </c>
      <c r="D46" s="13">
        <v>528000</v>
      </c>
      <c r="E46" s="13">
        <v>0</v>
      </c>
      <c r="F46" s="13">
        <f t="shared" si="7"/>
        <v>527200</v>
      </c>
      <c r="G46" s="13">
        <v>0</v>
      </c>
      <c r="H46" s="13">
        <f t="shared" si="8"/>
        <v>528000</v>
      </c>
      <c r="I46" s="13"/>
      <c r="J46" s="13">
        <f t="shared" si="9"/>
        <v>527200</v>
      </c>
      <c r="K46" s="13"/>
      <c r="L46" s="13">
        <f t="shared" si="10"/>
        <v>528000</v>
      </c>
    </row>
    <row r="47" spans="1:12" ht="47.25">
      <c r="A47" s="10"/>
      <c r="B47" s="17" t="s">
        <v>109</v>
      </c>
      <c r="C47" s="13">
        <v>0</v>
      </c>
      <c r="D47" s="13">
        <v>127500</v>
      </c>
      <c r="E47" s="13">
        <v>0</v>
      </c>
      <c r="F47" s="13">
        <f t="shared" si="7"/>
        <v>0</v>
      </c>
      <c r="G47" s="13">
        <v>0</v>
      </c>
      <c r="H47" s="13">
        <f t="shared" si="8"/>
        <v>127500</v>
      </c>
      <c r="I47" s="13"/>
      <c r="J47" s="13">
        <f t="shared" si="9"/>
        <v>0</v>
      </c>
      <c r="K47" s="13"/>
      <c r="L47" s="13">
        <f t="shared" si="10"/>
        <v>127500</v>
      </c>
    </row>
    <row r="48" spans="1:12" ht="31.5">
      <c r="A48" s="10"/>
      <c r="B48" s="17" t="s">
        <v>119</v>
      </c>
      <c r="C48" s="13">
        <v>0</v>
      </c>
      <c r="D48" s="13">
        <v>0</v>
      </c>
      <c r="E48" s="13">
        <v>22544800</v>
      </c>
      <c r="F48" s="13">
        <f t="shared" si="7"/>
        <v>22544800</v>
      </c>
      <c r="G48" s="13">
        <v>22544800</v>
      </c>
      <c r="H48" s="13">
        <f t="shared" si="8"/>
        <v>22544800</v>
      </c>
      <c r="I48" s="13"/>
      <c r="J48" s="13">
        <f t="shared" si="9"/>
        <v>22544800</v>
      </c>
      <c r="K48" s="13"/>
      <c r="L48" s="13">
        <f t="shared" si="10"/>
        <v>22544800</v>
      </c>
    </row>
    <row r="49" spans="1:12" ht="173.25" hidden="1">
      <c r="A49" s="10"/>
      <c r="B49" s="17" t="s">
        <v>84</v>
      </c>
      <c r="C49" s="13">
        <v>22544800</v>
      </c>
      <c r="D49" s="13">
        <v>22544800</v>
      </c>
      <c r="E49" s="13">
        <v>-22544800</v>
      </c>
      <c r="F49" s="13">
        <f>C49+E49</f>
        <v>0</v>
      </c>
      <c r="G49" s="13">
        <v>-22544800</v>
      </c>
      <c r="H49" s="13">
        <f>D49+G49</f>
        <v>0</v>
      </c>
      <c r="I49" s="13"/>
      <c r="J49" s="13"/>
      <c r="K49" s="13"/>
      <c r="L49" s="13"/>
    </row>
    <row r="50" spans="1:12" ht="31.5">
      <c r="A50" s="7" t="s">
        <v>35</v>
      </c>
      <c r="B50" s="11" t="s">
        <v>5</v>
      </c>
      <c r="C50" s="9">
        <f aca="true" t="shared" si="11" ref="C50:L50">C51+C52+C53+C80+C81+C82+C83+C84+C85+C86+C87+C89+C90+C88</f>
        <v>1058653700</v>
      </c>
      <c r="D50" s="9">
        <f t="shared" si="11"/>
        <v>1068359500</v>
      </c>
      <c r="E50" s="9">
        <f t="shared" si="11"/>
        <v>-6969700</v>
      </c>
      <c r="F50" s="9">
        <f t="shared" si="11"/>
        <v>1051684000</v>
      </c>
      <c r="G50" s="9">
        <f t="shared" si="11"/>
        <v>-7283900</v>
      </c>
      <c r="H50" s="9">
        <f t="shared" si="11"/>
        <v>1061075600</v>
      </c>
      <c r="I50" s="9">
        <f>I51+I52+I53+I80+I81+I82+I83+I84+I85+I86+I87+I89+I90+I88</f>
        <v>0</v>
      </c>
      <c r="J50" s="9">
        <f t="shared" si="11"/>
        <v>1051684000</v>
      </c>
      <c r="K50" s="9">
        <f t="shared" si="11"/>
        <v>0</v>
      </c>
      <c r="L50" s="9">
        <f t="shared" si="11"/>
        <v>1061075600</v>
      </c>
    </row>
    <row r="51" spans="1:12" ht="63">
      <c r="A51" s="10" t="s">
        <v>36</v>
      </c>
      <c r="B51" s="12" t="s">
        <v>87</v>
      </c>
      <c r="C51" s="13">
        <v>1335800</v>
      </c>
      <c r="D51" s="13">
        <v>1385700</v>
      </c>
      <c r="E51" s="13">
        <v>0</v>
      </c>
      <c r="F51" s="13">
        <f>C51+E51</f>
        <v>1335800</v>
      </c>
      <c r="G51" s="13">
        <v>0</v>
      </c>
      <c r="H51" s="13">
        <f>D51+G51</f>
        <v>1385700</v>
      </c>
      <c r="I51" s="13"/>
      <c r="J51" s="13">
        <f>F51+I51</f>
        <v>1335800</v>
      </c>
      <c r="K51" s="13"/>
      <c r="L51" s="13">
        <f>H51+K51</f>
        <v>1385700</v>
      </c>
    </row>
    <row r="52" spans="1:12" ht="47.25">
      <c r="A52" s="10" t="s">
        <v>37</v>
      </c>
      <c r="B52" s="12" t="s">
        <v>89</v>
      </c>
      <c r="C52" s="13">
        <v>7203500</v>
      </c>
      <c r="D52" s="13">
        <v>7723900</v>
      </c>
      <c r="E52" s="13">
        <v>0</v>
      </c>
      <c r="F52" s="13">
        <f>C52+E52</f>
        <v>7203500</v>
      </c>
      <c r="G52" s="13">
        <v>0</v>
      </c>
      <c r="H52" s="13">
        <f>D52+G52</f>
        <v>7723900</v>
      </c>
      <c r="I52" s="13"/>
      <c r="J52" s="13">
        <f>F52+I52</f>
        <v>7203500</v>
      </c>
      <c r="K52" s="13"/>
      <c r="L52" s="13">
        <f>H52+K52</f>
        <v>7723900</v>
      </c>
    </row>
    <row r="53" spans="1:12" ht="63">
      <c r="A53" s="10" t="s">
        <v>38</v>
      </c>
      <c r="B53" s="12" t="s">
        <v>53</v>
      </c>
      <c r="C53" s="13">
        <f aca="true" t="shared" si="12" ref="C53:H53">SUM(C54:C78)</f>
        <v>927239000</v>
      </c>
      <c r="D53" s="13">
        <f t="shared" si="12"/>
        <v>935217600</v>
      </c>
      <c r="E53" s="13">
        <f t="shared" si="12"/>
        <v>-7047500</v>
      </c>
      <c r="F53" s="13">
        <f t="shared" si="12"/>
        <v>920191500</v>
      </c>
      <c r="G53" s="13">
        <f t="shared" si="12"/>
        <v>-7283800</v>
      </c>
      <c r="H53" s="13">
        <f t="shared" si="12"/>
        <v>927933800</v>
      </c>
      <c r="I53" s="13">
        <f>SUM(I54:I79)</f>
        <v>9860000</v>
      </c>
      <c r="J53" s="13">
        <f>SUM(J54:J79)</f>
        <v>930051500</v>
      </c>
      <c r="K53" s="13">
        <f>SUM(K54:K79)</f>
        <v>10407800</v>
      </c>
      <c r="L53" s="13">
        <f>SUM(L54:L79)</f>
        <v>938341600</v>
      </c>
    </row>
    <row r="54" spans="1:12" ht="63">
      <c r="A54" s="10"/>
      <c r="B54" s="14" t="s">
        <v>88</v>
      </c>
      <c r="C54" s="13">
        <v>500</v>
      </c>
      <c r="D54" s="13">
        <v>500</v>
      </c>
      <c r="E54" s="13">
        <v>0</v>
      </c>
      <c r="F54" s="13">
        <f aca="true" t="shared" si="13" ref="F54:F90">C54+E54</f>
        <v>500</v>
      </c>
      <c r="G54" s="13">
        <v>0</v>
      </c>
      <c r="H54" s="13">
        <f aca="true" t="shared" si="14" ref="H54:H89">D54+G54</f>
        <v>500</v>
      </c>
      <c r="I54" s="13"/>
      <c r="J54" s="13">
        <f aca="true" t="shared" si="15" ref="J54:J90">F54+I54</f>
        <v>500</v>
      </c>
      <c r="K54" s="13"/>
      <c r="L54" s="13">
        <f aca="true" t="shared" si="16" ref="L54:L92">H54+K54</f>
        <v>500</v>
      </c>
    </row>
    <row r="55" spans="1:12" ht="63">
      <c r="A55" s="10"/>
      <c r="B55" s="14" t="s">
        <v>51</v>
      </c>
      <c r="C55" s="13">
        <v>21200</v>
      </c>
      <c r="D55" s="13">
        <v>21200</v>
      </c>
      <c r="E55" s="13">
        <v>0</v>
      </c>
      <c r="F55" s="13">
        <f t="shared" si="13"/>
        <v>21200</v>
      </c>
      <c r="G55" s="13">
        <v>0</v>
      </c>
      <c r="H55" s="13">
        <f t="shared" si="14"/>
        <v>21200</v>
      </c>
      <c r="I55" s="13"/>
      <c r="J55" s="13">
        <f t="shared" si="15"/>
        <v>21200</v>
      </c>
      <c r="K55" s="13"/>
      <c r="L55" s="13">
        <f t="shared" si="16"/>
        <v>21200</v>
      </c>
    </row>
    <row r="56" spans="1:12" ht="63">
      <c r="A56" s="10"/>
      <c r="B56" s="14" t="s">
        <v>52</v>
      </c>
      <c r="C56" s="13">
        <v>172900</v>
      </c>
      <c r="D56" s="13">
        <v>179800</v>
      </c>
      <c r="E56" s="13">
        <v>0</v>
      </c>
      <c r="F56" s="13">
        <f t="shared" si="13"/>
        <v>172900</v>
      </c>
      <c r="G56" s="13">
        <v>0</v>
      </c>
      <c r="H56" s="13">
        <f t="shared" si="14"/>
        <v>179800</v>
      </c>
      <c r="I56" s="13"/>
      <c r="J56" s="13">
        <f t="shared" si="15"/>
        <v>172900</v>
      </c>
      <c r="K56" s="13"/>
      <c r="L56" s="13">
        <f t="shared" si="16"/>
        <v>179800</v>
      </c>
    </row>
    <row r="57" spans="1:12" ht="63">
      <c r="A57" s="10"/>
      <c r="B57" s="16" t="s">
        <v>54</v>
      </c>
      <c r="C57" s="13">
        <v>18947500</v>
      </c>
      <c r="D57" s="13">
        <v>19003900</v>
      </c>
      <c r="E57" s="13">
        <v>329000</v>
      </c>
      <c r="F57" s="13">
        <f t="shared" si="13"/>
        <v>19276500</v>
      </c>
      <c r="G57" s="13">
        <v>329000</v>
      </c>
      <c r="H57" s="13">
        <f t="shared" si="14"/>
        <v>19332900</v>
      </c>
      <c r="I57" s="13"/>
      <c r="J57" s="13">
        <f t="shared" si="15"/>
        <v>19276500</v>
      </c>
      <c r="K57" s="13"/>
      <c r="L57" s="13">
        <f t="shared" si="16"/>
        <v>19332900</v>
      </c>
    </row>
    <row r="58" spans="1:12" ht="47.25">
      <c r="A58" s="10"/>
      <c r="B58" s="20" t="s">
        <v>64</v>
      </c>
      <c r="C58" s="13">
        <v>182231400</v>
      </c>
      <c r="D58" s="13">
        <v>189520700</v>
      </c>
      <c r="E58" s="13">
        <v>0</v>
      </c>
      <c r="F58" s="13">
        <f t="shared" si="13"/>
        <v>182231400</v>
      </c>
      <c r="G58" s="13">
        <v>0</v>
      </c>
      <c r="H58" s="13">
        <f t="shared" si="14"/>
        <v>189520700</v>
      </c>
      <c r="I58" s="13"/>
      <c r="J58" s="13">
        <f t="shared" si="15"/>
        <v>182231400</v>
      </c>
      <c r="K58" s="13"/>
      <c r="L58" s="13">
        <f t="shared" si="16"/>
        <v>189520700</v>
      </c>
    </row>
    <row r="59" spans="1:12" ht="15.75">
      <c r="A59" s="10"/>
      <c r="B59" s="20" t="s">
        <v>26</v>
      </c>
      <c r="C59" s="13">
        <v>6157900</v>
      </c>
      <c r="D59" s="13">
        <v>6404200</v>
      </c>
      <c r="E59" s="13">
        <v>0</v>
      </c>
      <c r="F59" s="13">
        <f t="shared" si="13"/>
        <v>6157900</v>
      </c>
      <c r="G59" s="13">
        <v>0</v>
      </c>
      <c r="H59" s="13">
        <f t="shared" si="14"/>
        <v>6404200</v>
      </c>
      <c r="I59" s="13"/>
      <c r="J59" s="13">
        <f t="shared" si="15"/>
        <v>6157900</v>
      </c>
      <c r="K59" s="13"/>
      <c r="L59" s="13">
        <f t="shared" si="16"/>
        <v>6404200</v>
      </c>
    </row>
    <row r="60" spans="1:12" ht="31.5">
      <c r="A60" s="10"/>
      <c r="B60" s="16" t="s">
        <v>21</v>
      </c>
      <c r="C60" s="13">
        <v>12469000</v>
      </c>
      <c r="D60" s="13">
        <v>12469000</v>
      </c>
      <c r="E60" s="13">
        <v>0</v>
      </c>
      <c r="F60" s="13">
        <f t="shared" si="13"/>
        <v>12469000</v>
      </c>
      <c r="G60" s="13">
        <v>0</v>
      </c>
      <c r="H60" s="13">
        <f t="shared" si="14"/>
        <v>12469000</v>
      </c>
      <c r="I60" s="13"/>
      <c r="J60" s="13">
        <f t="shared" si="15"/>
        <v>12469000</v>
      </c>
      <c r="K60" s="13"/>
      <c r="L60" s="13">
        <f t="shared" si="16"/>
        <v>12469000</v>
      </c>
    </row>
    <row r="61" spans="1:12" ht="31.5">
      <c r="A61" s="10"/>
      <c r="B61" s="16" t="s">
        <v>1</v>
      </c>
      <c r="C61" s="13">
        <v>663300</v>
      </c>
      <c r="D61" s="13">
        <v>663300</v>
      </c>
      <c r="E61" s="13">
        <v>0</v>
      </c>
      <c r="F61" s="13">
        <f>C61+E61</f>
        <v>663300</v>
      </c>
      <c r="G61" s="13">
        <v>0</v>
      </c>
      <c r="H61" s="13">
        <f t="shared" si="14"/>
        <v>663300</v>
      </c>
      <c r="I61" s="13"/>
      <c r="J61" s="13">
        <f t="shared" si="15"/>
        <v>663300</v>
      </c>
      <c r="K61" s="13"/>
      <c r="L61" s="13">
        <f t="shared" si="16"/>
        <v>663300</v>
      </c>
    </row>
    <row r="62" spans="1:12" ht="47.25">
      <c r="A62" s="10"/>
      <c r="B62" s="14" t="s">
        <v>15</v>
      </c>
      <c r="C62" s="13">
        <v>57700</v>
      </c>
      <c r="D62" s="13">
        <v>60000</v>
      </c>
      <c r="E62" s="13">
        <v>0</v>
      </c>
      <c r="F62" s="13">
        <f t="shared" si="13"/>
        <v>57700</v>
      </c>
      <c r="G62" s="13">
        <v>0</v>
      </c>
      <c r="H62" s="13">
        <f t="shared" si="14"/>
        <v>60000</v>
      </c>
      <c r="I62" s="13"/>
      <c r="J62" s="13">
        <f t="shared" si="15"/>
        <v>57700</v>
      </c>
      <c r="K62" s="13"/>
      <c r="L62" s="13">
        <f t="shared" si="16"/>
        <v>60000</v>
      </c>
    </row>
    <row r="63" spans="1:12" ht="31.5">
      <c r="A63" s="10"/>
      <c r="B63" s="14" t="s">
        <v>16</v>
      </c>
      <c r="C63" s="13">
        <v>1034300</v>
      </c>
      <c r="D63" s="13">
        <v>1034300</v>
      </c>
      <c r="E63" s="13">
        <v>0</v>
      </c>
      <c r="F63" s="13">
        <f t="shared" si="13"/>
        <v>1034300</v>
      </c>
      <c r="G63" s="13">
        <v>0</v>
      </c>
      <c r="H63" s="13">
        <f t="shared" si="14"/>
        <v>1034300</v>
      </c>
      <c r="I63" s="13"/>
      <c r="J63" s="13">
        <f t="shared" si="15"/>
        <v>1034300</v>
      </c>
      <c r="K63" s="13"/>
      <c r="L63" s="13">
        <f t="shared" si="16"/>
        <v>1034300</v>
      </c>
    </row>
    <row r="64" spans="1:12" ht="110.25">
      <c r="A64" s="10"/>
      <c r="B64" s="21" t="s">
        <v>92</v>
      </c>
      <c r="C64" s="13">
        <v>49781000</v>
      </c>
      <c r="D64" s="13">
        <v>49781000</v>
      </c>
      <c r="E64" s="13">
        <v>0</v>
      </c>
      <c r="F64" s="13">
        <f t="shared" si="13"/>
        <v>49781000</v>
      </c>
      <c r="G64" s="13">
        <v>0</v>
      </c>
      <c r="H64" s="13">
        <f t="shared" si="14"/>
        <v>49781000</v>
      </c>
      <c r="I64" s="13"/>
      <c r="J64" s="13">
        <f t="shared" si="15"/>
        <v>49781000</v>
      </c>
      <c r="K64" s="13"/>
      <c r="L64" s="13">
        <f t="shared" si="16"/>
        <v>49781000</v>
      </c>
    </row>
    <row r="65" spans="1:12" ht="31.5">
      <c r="A65" s="10"/>
      <c r="B65" s="14" t="s">
        <v>6</v>
      </c>
      <c r="C65" s="13">
        <v>3348600</v>
      </c>
      <c r="D65" s="13">
        <v>3348600</v>
      </c>
      <c r="E65" s="13">
        <v>0</v>
      </c>
      <c r="F65" s="13">
        <f t="shared" si="13"/>
        <v>3348600</v>
      </c>
      <c r="G65" s="13">
        <v>0</v>
      </c>
      <c r="H65" s="13">
        <f t="shared" si="14"/>
        <v>3348600</v>
      </c>
      <c r="I65" s="13"/>
      <c r="J65" s="13">
        <f t="shared" si="15"/>
        <v>3348600</v>
      </c>
      <c r="K65" s="13"/>
      <c r="L65" s="13">
        <f t="shared" si="16"/>
        <v>3348600</v>
      </c>
    </row>
    <row r="66" spans="1:12" ht="78.75">
      <c r="A66" s="10"/>
      <c r="B66" s="14" t="s">
        <v>55</v>
      </c>
      <c r="C66" s="13">
        <v>6756700</v>
      </c>
      <c r="D66" s="13">
        <v>6756700</v>
      </c>
      <c r="E66" s="13">
        <v>0</v>
      </c>
      <c r="F66" s="13">
        <f t="shared" si="13"/>
        <v>6756700</v>
      </c>
      <c r="G66" s="13">
        <v>0</v>
      </c>
      <c r="H66" s="13">
        <f t="shared" si="14"/>
        <v>6756700</v>
      </c>
      <c r="I66" s="13"/>
      <c r="J66" s="13">
        <f t="shared" si="15"/>
        <v>6756700</v>
      </c>
      <c r="K66" s="13"/>
      <c r="L66" s="13">
        <f t="shared" si="16"/>
        <v>6756700</v>
      </c>
    </row>
    <row r="67" spans="1:12" ht="94.5">
      <c r="A67" s="10"/>
      <c r="B67" s="21" t="s">
        <v>93</v>
      </c>
      <c r="C67" s="13">
        <v>273787300</v>
      </c>
      <c r="D67" s="13">
        <v>273787300</v>
      </c>
      <c r="E67" s="13">
        <v>0</v>
      </c>
      <c r="F67" s="13">
        <f t="shared" si="13"/>
        <v>273787300</v>
      </c>
      <c r="G67" s="13">
        <v>0</v>
      </c>
      <c r="H67" s="13">
        <f t="shared" si="14"/>
        <v>273787300</v>
      </c>
      <c r="I67" s="13"/>
      <c r="J67" s="13">
        <f t="shared" si="15"/>
        <v>273787300</v>
      </c>
      <c r="K67" s="13"/>
      <c r="L67" s="13">
        <f t="shared" si="16"/>
        <v>273787300</v>
      </c>
    </row>
    <row r="68" spans="1:12" ht="47.25">
      <c r="A68" s="10"/>
      <c r="B68" s="22" t="s">
        <v>10</v>
      </c>
      <c r="C68" s="13">
        <v>165300</v>
      </c>
      <c r="D68" s="13">
        <v>165300</v>
      </c>
      <c r="E68" s="13">
        <v>0</v>
      </c>
      <c r="F68" s="13">
        <f t="shared" si="13"/>
        <v>165300</v>
      </c>
      <c r="G68" s="13">
        <v>0</v>
      </c>
      <c r="H68" s="13">
        <f t="shared" si="14"/>
        <v>165300</v>
      </c>
      <c r="I68" s="13"/>
      <c r="J68" s="13">
        <f t="shared" si="15"/>
        <v>165300</v>
      </c>
      <c r="K68" s="13"/>
      <c r="L68" s="13">
        <f t="shared" si="16"/>
        <v>165300</v>
      </c>
    </row>
    <row r="69" spans="1:12" ht="47.25">
      <c r="A69" s="10"/>
      <c r="B69" s="14" t="s">
        <v>56</v>
      </c>
      <c r="C69" s="13">
        <v>6782800</v>
      </c>
      <c r="D69" s="13">
        <v>7054100</v>
      </c>
      <c r="E69" s="13">
        <v>0</v>
      </c>
      <c r="F69" s="13">
        <f t="shared" si="13"/>
        <v>6782800</v>
      </c>
      <c r="G69" s="13">
        <v>0</v>
      </c>
      <c r="H69" s="13">
        <f t="shared" si="14"/>
        <v>7054100</v>
      </c>
      <c r="I69" s="13"/>
      <c r="J69" s="13">
        <f t="shared" si="15"/>
        <v>6782800</v>
      </c>
      <c r="K69" s="13"/>
      <c r="L69" s="13">
        <f t="shared" si="16"/>
        <v>7054100</v>
      </c>
    </row>
    <row r="70" spans="1:12" ht="31.5">
      <c r="A70" s="10"/>
      <c r="B70" s="14" t="s">
        <v>0</v>
      </c>
      <c r="C70" s="13">
        <v>263000</v>
      </c>
      <c r="D70" s="13">
        <v>273500</v>
      </c>
      <c r="E70" s="13">
        <v>0</v>
      </c>
      <c r="F70" s="13">
        <f t="shared" si="13"/>
        <v>263000</v>
      </c>
      <c r="G70" s="13">
        <v>0</v>
      </c>
      <c r="H70" s="13">
        <f t="shared" si="14"/>
        <v>273500</v>
      </c>
      <c r="I70" s="13"/>
      <c r="J70" s="13">
        <f t="shared" si="15"/>
        <v>263000</v>
      </c>
      <c r="K70" s="13"/>
      <c r="L70" s="13">
        <f t="shared" si="16"/>
        <v>273500</v>
      </c>
    </row>
    <row r="71" spans="1:12" ht="330.75">
      <c r="A71" s="10"/>
      <c r="B71" s="21" t="s">
        <v>57</v>
      </c>
      <c r="C71" s="13">
        <v>139000</v>
      </c>
      <c r="D71" s="13">
        <v>139000</v>
      </c>
      <c r="E71" s="13">
        <v>0</v>
      </c>
      <c r="F71" s="13">
        <f t="shared" si="13"/>
        <v>139000</v>
      </c>
      <c r="G71" s="13">
        <v>0</v>
      </c>
      <c r="H71" s="13">
        <f t="shared" si="14"/>
        <v>139000</v>
      </c>
      <c r="I71" s="13"/>
      <c r="J71" s="13">
        <f t="shared" si="15"/>
        <v>139000</v>
      </c>
      <c r="K71" s="13"/>
      <c r="L71" s="13">
        <f t="shared" si="16"/>
        <v>139000</v>
      </c>
    </row>
    <row r="72" spans="1:12" ht="31.5">
      <c r="A72" s="10"/>
      <c r="B72" s="14" t="s">
        <v>13</v>
      </c>
      <c r="C72" s="13">
        <v>2389400</v>
      </c>
      <c r="D72" s="13">
        <v>2485000</v>
      </c>
      <c r="E72" s="13">
        <v>0</v>
      </c>
      <c r="F72" s="13">
        <f t="shared" si="13"/>
        <v>2389400</v>
      </c>
      <c r="G72" s="13">
        <v>0</v>
      </c>
      <c r="H72" s="13">
        <f t="shared" si="14"/>
        <v>2485000</v>
      </c>
      <c r="I72" s="13"/>
      <c r="J72" s="13">
        <f t="shared" si="15"/>
        <v>2389400</v>
      </c>
      <c r="K72" s="13"/>
      <c r="L72" s="13">
        <f t="shared" si="16"/>
        <v>2485000</v>
      </c>
    </row>
    <row r="73" spans="1:12" ht="31.5">
      <c r="A73" s="10"/>
      <c r="B73" s="14" t="s">
        <v>18</v>
      </c>
      <c r="C73" s="13">
        <v>515300</v>
      </c>
      <c r="D73" s="13">
        <v>515300</v>
      </c>
      <c r="E73" s="13">
        <v>0</v>
      </c>
      <c r="F73" s="13">
        <f t="shared" si="13"/>
        <v>515300</v>
      </c>
      <c r="G73" s="13">
        <v>0</v>
      </c>
      <c r="H73" s="13">
        <f t="shared" si="14"/>
        <v>515300</v>
      </c>
      <c r="I73" s="13"/>
      <c r="J73" s="13">
        <f t="shared" si="15"/>
        <v>515300</v>
      </c>
      <c r="K73" s="13"/>
      <c r="L73" s="13">
        <f t="shared" si="16"/>
        <v>515300</v>
      </c>
    </row>
    <row r="74" spans="1:12" ht="78.75">
      <c r="A74" s="10"/>
      <c r="B74" s="14" t="s">
        <v>94</v>
      </c>
      <c r="C74" s="13">
        <v>557200</v>
      </c>
      <c r="D74" s="13">
        <v>557200</v>
      </c>
      <c r="E74" s="13">
        <v>0</v>
      </c>
      <c r="F74" s="13">
        <f t="shared" si="13"/>
        <v>557200</v>
      </c>
      <c r="G74" s="13">
        <v>0</v>
      </c>
      <c r="H74" s="13">
        <f t="shared" si="14"/>
        <v>557200</v>
      </c>
      <c r="I74" s="13"/>
      <c r="J74" s="13">
        <f t="shared" si="15"/>
        <v>557200</v>
      </c>
      <c r="K74" s="13"/>
      <c r="L74" s="13">
        <f t="shared" si="16"/>
        <v>557200</v>
      </c>
    </row>
    <row r="75" spans="1:12" ht="63">
      <c r="A75" s="10"/>
      <c r="B75" s="19" t="s">
        <v>17</v>
      </c>
      <c r="C75" s="13">
        <v>357222100</v>
      </c>
      <c r="D75" s="13">
        <v>357222100</v>
      </c>
      <c r="E75" s="13">
        <v>-7376500</v>
      </c>
      <c r="F75" s="13">
        <f>C75+E75</f>
        <v>349845600</v>
      </c>
      <c r="G75" s="13">
        <v>-7612800</v>
      </c>
      <c r="H75" s="13">
        <f t="shared" si="14"/>
        <v>349609300</v>
      </c>
      <c r="I75" s="13"/>
      <c r="J75" s="13">
        <f t="shared" si="15"/>
        <v>349845600</v>
      </c>
      <c r="K75" s="13"/>
      <c r="L75" s="13">
        <f t="shared" si="16"/>
        <v>349609300</v>
      </c>
    </row>
    <row r="76" spans="1:12" ht="94.5">
      <c r="A76" s="10"/>
      <c r="B76" s="18" t="s">
        <v>58</v>
      </c>
      <c r="C76" s="13">
        <v>293400</v>
      </c>
      <c r="D76" s="13">
        <v>293400</v>
      </c>
      <c r="E76" s="13">
        <v>0</v>
      </c>
      <c r="F76" s="13">
        <f t="shared" si="13"/>
        <v>293400</v>
      </c>
      <c r="G76" s="13">
        <v>0</v>
      </c>
      <c r="H76" s="13">
        <f t="shared" si="14"/>
        <v>293400</v>
      </c>
      <c r="I76" s="13"/>
      <c r="J76" s="13">
        <f t="shared" si="15"/>
        <v>293400</v>
      </c>
      <c r="K76" s="13"/>
      <c r="L76" s="13">
        <f t="shared" si="16"/>
        <v>293400</v>
      </c>
    </row>
    <row r="77" spans="1:12" ht="63">
      <c r="A77" s="10"/>
      <c r="B77" s="19" t="s">
        <v>59</v>
      </c>
      <c r="C77" s="13">
        <v>62600</v>
      </c>
      <c r="D77" s="13">
        <v>62600</v>
      </c>
      <c r="E77" s="13">
        <v>0</v>
      </c>
      <c r="F77" s="13">
        <f t="shared" si="13"/>
        <v>62600</v>
      </c>
      <c r="G77" s="13">
        <v>0</v>
      </c>
      <c r="H77" s="13">
        <f t="shared" si="14"/>
        <v>62600</v>
      </c>
      <c r="I77" s="13"/>
      <c r="J77" s="13">
        <f t="shared" si="15"/>
        <v>62600</v>
      </c>
      <c r="K77" s="13"/>
      <c r="L77" s="13">
        <f t="shared" si="16"/>
        <v>62600</v>
      </c>
    </row>
    <row r="78" spans="1:12" ht="110.25">
      <c r="A78" s="10"/>
      <c r="B78" s="17" t="s">
        <v>22</v>
      </c>
      <c r="C78" s="13">
        <v>3419600</v>
      </c>
      <c r="D78" s="13">
        <v>3419600</v>
      </c>
      <c r="E78" s="13">
        <v>0</v>
      </c>
      <c r="F78" s="13">
        <f t="shared" si="13"/>
        <v>3419600</v>
      </c>
      <c r="G78" s="13">
        <v>0</v>
      </c>
      <c r="H78" s="13">
        <f t="shared" si="14"/>
        <v>3419600</v>
      </c>
      <c r="I78" s="13"/>
      <c r="J78" s="13">
        <f t="shared" si="15"/>
        <v>3419600</v>
      </c>
      <c r="K78" s="13"/>
      <c r="L78" s="13">
        <f t="shared" si="16"/>
        <v>3419600</v>
      </c>
    </row>
    <row r="79" spans="1:12" ht="47.25">
      <c r="A79" s="10"/>
      <c r="B79" s="19" t="s">
        <v>130</v>
      </c>
      <c r="C79" s="13"/>
      <c r="D79" s="13"/>
      <c r="E79" s="13"/>
      <c r="F79" s="13"/>
      <c r="G79" s="13"/>
      <c r="H79" s="13"/>
      <c r="I79" s="13">
        <v>9860000</v>
      </c>
      <c r="J79" s="13">
        <f t="shared" si="15"/>
        <v>9860000</v>
      </c>
      <c r="K79" s="13">
        <v>10407800</v>
      </c>
      <c r="L79" s="13">
        <f t="shared" si="16"/>
        <v>10407800</v>
      </c>
    </row>
    <row r="80" spans="1:12" ht="47.25">
      <c r="A80" s="10" t="s">
        <v>27</v>
      </c>
      <c r="B80" s="16" t="s">
        <v>90</v>
      </c>
      <c r="C80" s="13">
        <v>16327100</v>
      </c>
      <c r="D80" s="13">
        <v>16437800</v>
      </c>
      <c r="E80" s="13">
        <v>0</v>
      </c>
      <c r="F80" s="13">
        <f t="shared" si="13"/>
        <v>16327100</v>
      </c>
      <c r="G80" s="13">
        <v>0</v>
      </c>
      <c r="H80" s="13">
        <f t="shared" si="14"/>
        <v>16437800</v>
      </c>
      <c r="I80" s="13"/>
      <c r="J80" s="13">
        <f t="shared" si="15"/>
        <v>16327100</v>
      </c>
      <c r="K80" s="13"/>
      <c r="L80" s="13">
        <f t="shared" si="16"/>
        <v>16437800</v>
      </c>
    </row>
    <row r="81" spans="1:12" ht="94.5">
      <c r="A81" s="10" t="s">
        <v>28</v>
      </c>
      <c r="B81" s="16" t="s">
        <v>60</v>
      </c>
      <c r="C81" s="13">
        <v>17356100</v>
      </c>
      <c r="D81" s="13">
        <v>17356100</v>
      </c>
      <c r="E81" s="13">
        <v>0</v>
      </c>
      <c r="F81" s="13">
        <f t="shared" si="13"/>
        <v>17356100</v>
      </c>
      <c r="G81" s="13">
        <v>0</v>
      </c>
      <c r="H81" s="13">
        <f t="shared" si="14"/>
        <v>17356100</v>
      </c>
      <c r="I81" s="13"/>
      <c r="J81" s="13">
        <f t="shared" si="15"/>
        <v>17356100</v>
      </c>
      <c r="K81" s="13"/>
      <c r="L81" s="13">
        <f t="shared" si="16"/>
        <v>17356100</v>
      </c>
    </row>
    <row r="82" spans="1:12" ht="78.75">
      <c r="A82" s="10" t="s">
        <v>29</v>
      </c>
      <c r="B82" s="16" t="s">
        <v>23</v>
      </c>
      <c r="C82" s="13">
        <v>2096700</v>
      </c>
      <c r="D82" s="13">
        <v>2096700</v>
      </c>
      <c r="E82" s="13">
        <v>-100</v>
      </c>
      <c r="F82" s="13">
        <f t="shared" si="13"/>
        <v>2096600</v>
      </c>
      <c r="G82" s="13">
        <v>-100</v>
      </c>
      <c r="H82" s="13">
        <f t="shared" si="14"/>
        <v>2096600</v>
      </c>
      <c r="I82" s="13"/>
      <c r="J82" s="13">
        <f t="shared" si="15"/>
        <v>2096600</v>
      </c>
      <c r="K82" s="13"/>
      <c r="L82" s="13">
        <f t="shared" si="16"/>
        <v>2096600</v>
      </c>
    </row>
    <row r="83" spans="1:12" ht="78.75">
      <c r="A83" s="10" t="s">
        <v>30</v>
      </c>
      <c r="B83" s="23" t="s">
        <v>20</v>
      </c>
      <c r="C83" s="13">
        <v>2968600</v>
      </c>
      <c r="D83" s="13">
        <v>2879500</v>
      </c>
      <c r="E83" s="13">
        <v>0</v>
      </c>
      <c r="F83" s="13">
        <f t="shared" si="13"/>
        <v>2968600</v>
      </c>
      <c r="G83" s="13">
        <v>0</v>
      </c>
      <c r="H83" s="13">
        <f t="shared" si="14"/>
        <v>2879500</v>
      </c>
      <c r="I83" s="13"/>
      <c r="J83" s="13">
        <f t="shared" si="15"/>
        <v>2968600</v>
      </c>
      <c r="K83" s="13"/>
      <c r="L83" s="13">
        <f t="shared" si="16"/>
        <v>2879500</v>
      </c>
    </row>
    <row r="84" spans="1:12" ht="78.75">
      <c r="A84" s="10" t="s">
        <v>31</v>
      </c>
      <c r="B84" s="12" t="s">
        <v>61</v>
      </c>
      <c r="C84" s="13">
        <v>4814700</v>
      </c>
      <c r="D84" s="13">
        <v>5007300</v>
      </c>
      <c r="E84" s="13">
        <v>0</v>
      </c>
      <c r="F84" s="13">
        <f t="shared" si="13"/>
        <v>4814700</v>
      </c>
      <c r="G84" s="13">
        <v>0</v>
      </c>
      <c r="H84" s="13">
        <f t="shared" si="14"/>
        <v>5007300</v>
      </c>
      <c r="I84" s="13"/>
      <c r="J84" s="13">
        <f t="shared" si="15"/>
        <v>4814700</v>
      </c>
      <c r="K84" s="13"/>
      <c r="L84" s="13">
        <f t="shared" si="16"/>
        <v>5007300</v>
      </c>
    </row>
    <row r="85" spans="1:12" ht="63">
      <c r="A85" s="10" t="s">
        <v>32</v>
      </c>
      <c r="B85" s="12" t="s">
        <v>91</v>
      </c>
      <c r="C85" s="13">
        <v>49720000</v>
      </c>
      <c r="D85" s="13">
        <v>49720000</v>
      </c>
      <c r="E85" s="13">
        <v>0</v>
      </c>
      <c r="F85" s="13">
        <f t="shared" si="13"/>
        <v>49720000</v>
      </c>
      <c r="G85" s="13">
        <v>0</v>
      </c>
      <c r="H85" s="13">
        <f t="shared" si="14"/>
        <v>49720000</v>
      </c>
      <c r="I85" s="13"/>
      <c r="J85" s="13">
        <f t="shared" si="15"/>
        <v>49720000</v>
      </c>
      <c r="K85" s="13"/>
      <c r="L85" s="13">
        <f t="shared" si="16"/>
        <v>49720000</v>
      </c>
    </row>
    <row r="86" spans="1:12" ht="63">
      <c r="A86" s="10" t="s">
        <v>33</v>
      </c>
      <c r="B86" s="12" t="s">
        <v>62</v>
      </c>
      <c r="C86" s="13">
        <v>3200</v>
      </c>
      <c r="D86" s="13">
        <v>3200</v>
      </c>
      <c r="E86" s="13">
        <v>0</v>
      </c>
      <c r="F86" s="13">
        <f t="shared" si="13"/>
        <v>3200</v>
      </c>
      <c r="G86" s="13">
        <v>0</v>
      </c>
      <c r="H86" s="13">
        <f t="shared" si="14"/>
        <v>3200</v>
      </c>
      <c r="I86" s="13"/>
      <c r="J86" s="13">
        <f t="shared" si="15"/>
        <v>3200</v>
      </c>
      <c r="K86" s="13"/>
      <c r="L86" s="13">
        <f t="shared" si="16"/>
        <v>3200</v>
      </c>
    </row>
    <row r="87" spans="1:12" ht="110.25">
      <c r="A87" s="10" t="s">
        <v>34</v>
      </c>
      <c r="B87" s="24" t="s">
        <v>63</v>
      </c>
      <c r="C87" s="13">
        <v>17456100</v>
      </c>
      <c r="D87" s="13">
        <v>18211100</v>
      </c>
      <c r="E87" s="13">
        <v>0</v>
      </c>
      <c r="F87" s="13">
        <f t="shared" si="13"/>
        <v>17456100</v>
      </c>
      <c r="G87" s="13">
        <v>0</v>
      </c>
      <c r="H87" s="13">
        <f t="shared" si="14"/>
        <v>18211100</v>
      </c>
      <c r="I87" s="13"/>
      <c r="J87" s="13">
        <f t="shared" si="15"/>
        <v>17456100</v>
      </c>
      <c r="K87" s="13"/>
      <c r="L87" s="13">
        <f t="shared" si="16"/>
        <v>18211100</v>
      </c>
    </row>
    <row r="88" spans="1:12" ht="63" hidden="1">
      <c r="A88" s="25" t="s">
        <v>110</v>
      </c>
      <c r="B88" s="26" t="s">
        <v>111</v>
      </c>
      <c r="C88" s="27">
        <v>9860000</v>
      </c>
      <c r="D88" s="27">
        <v>10407800</v>
      </c>
      <c r="E88" s="27">
        <v>0</v>
      </c>
      <c r="F88" s="27">
        <f t="shared" si="13"/>
        <v>9860000</v>
      </c>
      <c r="G88" s="27">
        <v>0</v>
      </c>
      <c r="H88" s="27">
        <f t="shared" si="14"/>
        <v>10407800</v>
      </c>
      <c r="I88" s="27">
        <v>-9860000</v>
      </c>
      <c r="J88" s="13">
        <f t="shared" si="15"/>
        <v>0</v>
      </c>
      <c r="K88" s="27">
        <v>-10407800</v>
      </c>
      <c r="L88" s="13">
        <f t="shared" si="16"/>
        <v>0</v>
      </c>
    </row>
    <row r="89" spans="1:12" ht="47.25">
      <c r="A89" s="10" t="s">
        <v>85</v>
      </c>
      <c r="B89" s="12" t="s">
        <v>86</v>
      </c>
      <c r="C89" s="13">
        <v>2261400</v>
      </c>
      <c r="D89" s="13">
        <v>1912000</v>
      </c>
      <c r="E89" s="13">
        <v>77900</v>
      </c>
      <c r="F89" s="13">
        <f t="shared" si="13"/>
        <v>2339300</v>
      </c>
      <c r="G89" s="13">
        <v>0</v>
      </c>
      <c r="H89" s="13">
        <f t="shared" si="14"/>
        <v>1912000</v>
      </c>
      <c r="I89" s="13"/>
      <c r="J89" s="13">
        <f t="shared" si="15"/>
        <v>2339300</v>
      </c>
      <c r="K89" s="13"/>
      <c r="L89" s="13">
        <f t="shared" si="16"/>
        <v>1912000</v>
      </c>
    </row>
    <row r="90" spans="1:12" ht="78.75">
      <c r="A90" s="10" t="s">
        <v>68</v>
      </c>
      <c r="B90" s="12" t="s">
        <v>45</v>
      </c>
      <c r="C90" s="13">
        <v>11500</v>
      </c>
      <c r="D90" s="13">
        <v>800</v>
      </c>
      <c r="E90" s="13">
        <v>0</v>
      </c>
      <c r="F90" s="13">
        <f t="shared" si="13"/>
        <v>11500</v>
      </c>
      <c r="G90" s="13">
        <v>0</v>
      </c>
      <c r="H90" s="13">
        <f>D90+G90</f>
        <v>800</v>
      </c>
      <c r="I90" s="13"/>
      <c r="J90" s="13">
        <f t="shared" si="15"/>
        <v>11500</v>
      </c>
      <c r="K90" s="13"/>
      <c r="L90" s="13">
        <f t="shared" si="16"/>
        <v>800</v>
      </c>
    </row>
    <row r="91" spans="1:12" ht="31.5">
      <c r="A91" s="7" t="s">
        <v>120</v>
      </c>
      <c r="B91" s="11" t="s">
        <v>121</v>
      </c>
      <c r="C91" s="9">
        <f aca="true" t="shared" si="17" ref="C91:L91">C92+C93</f>
        <v>100000</v>
      </c>
      <c r="D91" s="9">
        <f t="shared" si="17"/>
        <v>100000</v>
      </c>
      <c r="E91" s="9">
        <f t="shared" si="17"/>
        <v>21473600</v>
      </c>
      <c r="F91" s="9">
        <f t="shared" si="17"/>
        <v>21573600</v>
      </c>
      <c r="G91" s="9">
        <f t="shared" si="17"/>
        <v>21473600</v>
      </c>
      <c r="H91" s="9">
        <f t="shared" si="17"/>
        <v>21573600</v>
      </c>
      <c r="I91" s="9">
        <f t="shared" si="17"/>
        <v>0</v>
      </c>
      <c r="J91" s="9">
        <f t="shared" si="17"/>
        <v>21573600</v>
      </c>
      <c r="K91" s="9">
        <f t="shared" si="17"/>
        <v>0</v>
      </c>
      <c r="L91" s="9">
        <f t="shared" si="17"/>
        <v>21573600</v>
      </c>
    </row>
    <row r="92" spans="1:12" ht="78.75">
      <c r="A92" s="10" t="s">
        <v>122</v>
      </c>
      <c r="B92" s="12" t="s">
        <v>123</v>
      </c>
      <c r="C92" s="13">
        <v>0</v>
      </c>
      <c r="D92" s="13">
        <v>0</v>
      </c>
      <c r="E92" s="13">
        <v>21473600</v>
      </c>
      <c r="F92" s="13">
        <f>C92+E92</f>
        <v>21473600</v>
      </c>
      <c r="G92" s="13">
        <v>21473600</v>
      </c>
      <c r="H92" s="13">
        <f>D92+G92</f>
        <v>21473600</v>
      </c>
      <c r="I92" s="13"/>
      <c r="J92" s="13">
        <f>F92+I92</f>
        <v>21473600</v>
      </c>
      <c r="K92" s="13"/>
      <c r="L92" s="13">
        <f t="shared" si="16"/>
        <v>21473600</v>
      </c>
    </row>
    <row r="93" spans="1:12" ht="31.5">
      <c r="A93" s="28" t="s">
        <v>106</v>
      </c>
      <c r="B93" s="29" t="s">
        <v>107</v>
      </c>
      <c r="C93" s="13">
        <f>C94+C95+C96+C123+C124+C125+C126+C127+C128+C129+C130+C131+C132</f>
        <v>100000</v>
      </c>
      <c r="D93" s="13">
        <f>D94+D95+D96+D123+D124+D125+D126+D127+D128+D129+D130+D131+D132</f>
        <v>100000</v>
      </c>
      <c r="E93" s="13">
        <f>E94+E95+E96+E123+E124+E125+E126+E127+E128+E129+E130+E131+E132</f>
        <v>0</v>
      </c>
      <c r="F93" s="13">
        <f aca="true" t="shared" si="18" ref="F93:L93">F94</f>
        <v>100000</v>
      </c>
      <c r="G93" s="13">
        <f t="shared" si="18"/>
        <v>0</v>
      </c>
      <c r="H93" s="13">
        <f t="shared" si="18"/>
        <v>100000</v>
      </c>
      <c r="I93" s="13">
        <f t="shared" si="18"/>
        <v>0</v>
      </c>
      <c r="J93" s="13">
        <f t="shared" si="18"/>
        <v>100000</v>
      </c>
      <c r="K93" s="13">
        <f t="shared" si="18"/>
        <v>0</v>
      </c>
      <c r="L93" s="13">
        <f t="shared" si="18"/>
        <v>100000</v>
      </c>
    </row>
    <row r="94" spans="1:12" ht="63">
      <c r="A94" s="10"/>
      <c r="B94" s="14" t="s">
        <v>108</v>
      </c>
      <c r="C94" s="13">
        <v>100000</v>
      </c>
      <c r="D94" s="13">
        <v>100000</v>
      </c>
      <c r="E94" s="13">
        <v>0</v>
      </c>
      <c r="F94" s="13">
        <f>C94+E94</f>
        <v>100000</v>
      </c>
      <c r="G94" s="13">
        <v>0</v>
      </c>
      <c r="H94" s="13">
        <f>D94+G94</f>
        <v>100000</v>
      </c>
      <c r="I94" s="13"/>
      <c r="J94" s="13">
        <f>F94+I94</f>
        <v>100000</v>
      </c>
      <c r="K94" s="13"/>
      <c r="L94" s="13">
        <f>H94+K94</f>
        <v>100000</v>
      </c>
    </row>
    <row r="107" ht="12.75" customHeight="1" hidden="1"/>
  </sheetData>
  <sheetProtection/>
  <mergeCells count="13">
    <mergeCell ref="G7:G8"/>
    <mergeCell ref="H7:H8"/>
    <mergeCell ref="A5:L5"/>
    <mergeCell ref="I7:I8"/>
    <mergeCell ref="J7:J8"/>
    <mergeCell ref="K7:K8"/>
    <mergeCell ref="L7:L8"/>
    <mergeCell ref="D7:D8"/>
    <mergeCell ref="C7:C8"/>
    <mergeCell ref="A7:A8"/>
    <mergeCell ref="B7:B8"/>
    <mergeCell ref="E7:E8"/>
    <mergeCell ref="F7:F8"/>
  </mergeCells>
  <printOptions horizontalCentered="1"/>
  <pageMargins left="0.7874015748031497" right="0.3937007874015748" top="1.01" bottom="0.3937007874015748" header="0.97" footer="0"/>
  <pageSetup fitToHeight="0" fitToWidth="1" horizontalDpi="600" verticalDpi="6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2021-03-10T04:21:16Z</cp:lastPrinted>
  <dcterms:created xsi:type="dcterms:W3CDTF">2007-04-05T07:39:38Z</dcterms:created>
  <dcterms:modified xsi:type="dcterms:W3CDTF">2021-03-18T11:05:42Z</dcterms:modified>
  <cp:category/>
  <cp:version/>
  <cp:contentType/>
  <cp:contentStatus/>
</cp:coreProperties>
</file>