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1" sheetId="1" r:id="rId1"/>
  </sheets>
  <definedNames>
    <definedName name="_xlnm.Print_Titles" localSheetId="0">'2021'!$7:$9</definedName>
    <definedName name="_xlnm.Print_Area" localSheetId="0">'2021'!$A$1:$G$89</definedName>
  </definedNames>
  <calcPr fullCalcOnLoad="1"/>
</workbook>
</file>

<file path=xl/sharedStrings.xml><?xml version="1.0" encoding="utf-8"?>
<sst xmlns="http://schemas.openxmlformats.org/spreadsheetml/2006/main" count="135" uniqueCount="124">
  <si>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</si>
  <si>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</si>
  <si>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</si>
  <si>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</si>
  <si>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</si>
  <si>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</si>
  <si>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</si>
  <si>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</si>
  <si>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</si>
  <si>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</si>
  <si>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</si>
  <si>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</si>
  <si>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</si>
  <si>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</si>
  <si>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</si>
  <si>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</si>
  <si>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</si>
  <si>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</si>
  <si>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</si>
  <si>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</si>
  <si>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</si>
  <si>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реализацию переданных государственных полномочий по социальному обслуживанию граждан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</si>
  <si>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</si>
  <si>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</si>
  <si>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</si>
  <si>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</si>
  <si>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</si>
  <si>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</si>
  <si>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</si>
  <si>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000 2 02 35137 04 0000 150</t>
  </si>
  <si>
    <t>000 2 02 35220 04 0000 150</t>
  </si>
  <si>
    <t>000 2 02 35250 04 0000 150</t>
  </si>
  <si>
    <t>000 2 02 35280 04 0000 150</t>
  </si>
  <si>
    <t>000 2 02 35380 04 0000 150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</si>
  <si>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</si>
  <si>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</si>
  <si>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</si>
  <si>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</si>
  <si>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</si>
  <si>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</si>
  <si>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</si>
  <si>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</si>
  <si>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</si>
  <si>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</si>
  <si>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</si>
  <si>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</si>
  <si>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</si>
  <si>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</si>
  <si>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</si>
  <si>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капитальный ремонт, ремонт и содержание автомобильных дорог общего пользования местного значения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</si>
  <si>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</si>
  <si>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</si>
  <si>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 xml:space="preserve">Субвенции бюджетам городских округов на выполнение передаваемых полномочий субъектов Российской Федерации
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</si>
  <si>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</si>
  <si>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</si>
  <si>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</si>
  <si>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</si>
  <si>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</si>
  <si>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</si>
  <si>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</si>
  <si>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</si>
  <si>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</si>
  <si>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</si>
  <si>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</si>
  <si>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</si>
  <si>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</si>
  <si>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 xml:space="preserve"> - на оплату услуг специалистов по организации физкультурно- оздоровительной и спортивно-массовой работы с населением, занятым в экономике, и гражданами старшего поколения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</si>
  <si>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</si>
  <si>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</si>
  <si>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</si>
  <si>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мероприятия по проведению строительно-монтажных и проектно-изыскательских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</si>
  <si>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 - на создание и модернизацию муниципальных учреждений культурно - досугового типа в сельской местности, включая обеспечение объектов инфраструктуры (в том числе строительство, реконструкция, капитальный ремонт зданий)</t>
  </si>
  <si>
    <t xml:space="preserve"> - на финансовую поддержку учреждений спортивной подготовки на этапах спортивной специализации, в том числе на приобретение спортивного инвентаря и оборудования
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</si>
  <si>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поколения
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</si>
  <si>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</si>
  <si>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</si>
  <si>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</si>
  <si>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</si>
  <si>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</si>
  <si>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18 лет</t>
  </si>
  <si>
    <t xml:space="preserve"> - на содержание, развитие и поддержку ведущих команд (клубов) по игровым и техническим видам спорта, участвующих в чемпионатах и первенствах Челябинской области и России</t>
  </si>
  <si>
    <t>Субсидии бюджетам городских округов на проведение комплексных кадастровых работ</t>
  </si>
  <si>
    <t>000 2 02 25511 04 0000 150</t>
  </si>
  <si>
    <t xml:space="preserve"> - на софинансирование расходных 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</si>
  <si>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 xml:space="preserve">000 2 02 35930 04 0000 150
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</si>
  <si>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</si>
  <si>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</si>
  <si>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</si>
  <si>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</si>
  <si>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</si>
  <si>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Субвенции бюджетам городских округов на оплату жилищно-коммунальных услуг отдельным категориям граждан
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</si>
  <si>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</si>
  <si>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</si>
  <si>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</si>
  <si>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Объем  межбюджетных  трансфертов, получаемых из других бюджетов бюджетной системы Российской Федерации на 2021 год</t>
  </si>
  <si>
    <t>Приложение № 5</t>
  </si>
  <si>
    <t>к решению Собрания</t>
  </si>
  <si>
    <t>депутатов города Снежинска</t>
  </si>
  <si>
    <t xml:space="preserve"> от                  №                                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</si>
  <si>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</si>
  <si>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</si>
  <si>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000 2 02 25555 04 0000 150</t>
  </si>
  <si>
    <t xml:space="preserve">                                         (руб.)</t>
  </si>
  <si>
    <t>Сумма</t>
  </si>
  <si>
    <t>Изменения</t>
  </si>
  <si>
    <t xml:space="preserve"> - на реализацию инициативных проектов</t>
  </si>
  <si>
    <t xml:space="preserve">000 2 02 40000 00 0000 150
</t>
  </si>
  <si>
    <t xml:space="preserve">Иные межбюджетные трансферты
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</si>
  <si>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</si>
  <si>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</si>
  <si>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</si>
  <si>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</si>
  <si>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 - на оплату услуг специалистов по организации физкультурно- оздоровительной и спортивно-массовой работы с населением, занятым в экономике</t>
  </si>
  <si>
    <t>000 2 02 25519 04 0000 150</t>
  </si>
  <si>
    <t>Субсидии бюджетам городских округов на поддержку отрасли культуры</t>
  </si>
  <si>
    <t xml:space="preserve"> от  21.01.2021  № 3                              </t>
  </si>
  <si>
    <t>корректировка</t>
  </si>
  <si>
    <t>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</si>
  <si>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- на компенсацию отдельным категориям граждан оплаты взноса на капитальный ремонт общего имущества в многоквартирном доме</t>
  </si>
  <si>
    <r>
  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</t>
    </r>
    <r>
      <rPr>
        <sz val="12"/>
        <color indexed="10"/>
        <rFont val="Times New Roman"/>
        <family val="1"/>
      </rPr>
      <t>эксперимента</t>
    </r>
    <r>
      <rPr>
        <sz val="12"/>
        <color indexed="8"/>
        <rFont val="Times New Roman"/>
        <family val="1"/>
      </rPr>
      <t xml:space="preserve"> по модернизации начального общего, основного общего и среднего образования 
</t>
    </r>
  </si>
  <si>
    <t>000 2 02 15002 04 0000 150</t>
  </si>
  <si>
    <t xml:space="preserve">Дотации бюджетам городских округов на поддержку мер по обеспечению сбалансированности бюджетов
</t>
  </si>
  <si>
    <t>Приложение  5</t>
  </si>
  <si>
    <t xml:space="preserve"> от 18.03.2021 г. № 22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</si>
</sst>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 quotePrefix="1">
      <alignment horizontal="left" vertical="top" wrapText="1"/>
    </xf>
    <xf numFmtId="49" fontId="28" fillId="0" borderId="10" xfId="0" applyNumberFormat="1" applyFont="1" applyFill="1" applyBorder="1" applyAlignment="1" quotePrefix="1">
      <alignment horizontal="left" vertical="top" wrapText="1"/>
    </xf>
    <xf numFmtId="0" fontId="28" fillId="0" borderId="10" xfId="0" applyFont="1" applyFill="1" applyBorder="1" applyAlignment="1" quotePrefix="1">
      <alignment vertical="center" wrapText="1"/>
    </xf>
    <xf numFmtId="0" fontId="28" fillId="0" borderId="10" xfId="0" applyNumberFormat="1" applyFont="1" applyFill="1" applyBorder="1" applyAlignment="1" quotePrefix="1">
      <alignment vertical="center" wrapText="1"/>
    </xf>
    <xf numFmtId="49" fontId="28" fillId="0" borderId="10" xfId="0" applyNumberFormat="1" applyFont="1" applyFill="1" applyBorder="1" applyAlignment="1" quotePrefix="1">
      <alignment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vertical="center" wrapText="1"/>
    </xf>
    <xf numFmtId="4" fontId="26" fillId="18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8.875" defaultRowHeight="12.75"/>
  <cols>
    <col min="1" max="1" width="29.25390625" style="2" customWidth="1"/>
    <col min="2" max="2" width="73.00390625" style="2" customWidth="1"/>
    <col min="3" max="3" width="35.25390625" style="2" hidden="1" customWidth="1"/>
    <col min="4" max="4" width="15.125" style="2" hidden="1" customWidth="1"/>
    <col min="5" max="5" width="38.25390625" style="2" hidden="1" customWidth="1"/>
    <col min="6" max="6" width="14.00390625" style="2" hidden="1" customWidth="1"/>
    <col min="7" max="7" width="31.25390625" style="2" customWidth="1"/>
    <col min="8" max="16384" width="8.875" style="1" customWidth="1"/>
  </cols>
  <sheetData>
    <row r="1" spans="3:7" ht="15.75">
      <c r="C1" s="2" t="s">
        <v>95</v>
      </c>
      <c r="E1" s="2" t="s">
        <v>95</v>
      </c>
      <c r="G1" s="2" t="s">
        <v>122</v>
      </c>
    </row>
    <row r="2" spans="3:7" ht="15" customHeight="1">
      <c r="C2" s="2" t="s">
        <v>96</v>
      </c>
      <c r="E2" s="2" t="s">
        <v>96</v>
      </c>
      <c r="G2" s="2" t="s">
        <v>96</v>
      </c>
    </row>
    <row r="3" spans="3:7" ht="13.5" customHeight="1">
      <c r="C3" s="2" t="s">
        <v>97</v>
      </c>
      <c r="E3" s="2" t="s">
        <v>97</v>
      </c>
      <c r="G3" s="2" t="s">
        <v>97</v>
      </c>
    </row>
    <row r="4" spans="3:7" ht="13.5" customHeight="1">
      <c r="C4" s="2" t="s">
        <v>98</v>
      </c>
      <c r="E4" s="2" t="s">
        <v>115</v>
      </c>
      <c r="G4" s="2" t="s">
        <v>123</v>
      </c>
    </row>
    <row r="5" spans="1:7" ht="44.25" customHeight="1">
      <c r="A5" s="27" t="s">
        <v>94</v>
      </c>
      <c r="B5" s="27"/>
      <c r="C5" s="27"/>
      <c r="D5" s="27"/>
      <c r="E5" s="27"/>
      <c r="F5" s="27"/>
      <c r="G5" s="27"/>
    </row>
    <row r="6" spans="1:7" ht="25.5" customHeight="1">
      <c r="A6" s="3"/>
      <c r="B6" s="4"/>
      <c r="C6" s="2" t="s">
        <v>102</v>
      </c>
      <c r="E6" s="2" t="s">
        <v>102</v>
      </c>
      <c r="G6" s="2" t="s">
        <v>102</v>
      </c>
    </row>
    <row r="7" spans="1:7" ht="24" customHeight="1">
      <c r="A7" s="25" t="s">
        <v>2</v>
      </c>
      <c r="B7" s="26" t="s">
        <v>4</v>
      </c>
      <c r="C7" s="25" t="s">
        <v>103</v>
      </c>
      <c r="D7" s="25" t="s">
        <v>104</v>
      </c>
      <c r="E7" s="25" t="s">
        <v>103</v>
      </c>
      <c r="F7" s="25" t="s">
        <v>104</v>
      </c>
      <c r="G7" s="25" t="s">
        <v>103</v>
      </c>
    </row>
    <row r="8" spans="1:7" ht="24" customHeight="1">
      <c r="A8" s="25"/>
      <c r="B8" s="26"/>
      <c r="C8" s="25"/>
      <c r="D8" s="25"/>
      <c r="E8" s="25"/>
      <c r="F8" s="25"/>
      <c r="G8" s="25"/>
    </row>
    <row r="9" spans="1:7" ht="19.5" customHeight="1">
      <c r="A9" s="5">
        <v>1</v>
      </c>
      <c r="B9" s="5">
        <v>2</v>
      </c>
      <c r="C9" s="5">
        <v>3</v>
      </c>
      <c r="D9" s="5"/>
      <c r="E9" s="5">
        <v>3</v>
      </c>
      <c r="F9" s="5"/>
      <c r="G9" s="5">
        <v>3</v>
      </c>
    </row>
    <row r="10" spans="1:7" ht="19.5" customHeight="1">
      <c r="A10" s="6" t="s">
        <v>8</v>
      </c>
      <c r="B10" s="7" t="s">
        <v>9</v>
      </c>
      <c r="C10" s="8">
        <f>C11+C18+C47+C88</f>
        <v>1952913400</v>
      </c>
      <c r="D10" s="8">
        <f>D11+D18+D47+D88</f>
        <v>39514200</v>
      </c>
      <c r="E10" s="8">
        <f>E11+E18+E47+E88</f>
        <v>1992427600</v>
      </c>
      <c r="F10" s="8">
        <f>F11+F18+F47+F88</f>
        <v>10000000</v>
      </c>
      <c r="G10" s="8">
        <f>G11+G18+G47+G88</f>
        <v>2002427600</v>
      </c>
    </row>
    <row r="11" spans="1:7" ht="38.25" customHeight="1">
      <c r="A11" s="9" t="s">
        <v>38</v>
      </c>
      <c r="B11" s="10" t="s">
        <v>3</v>
      </c>
      <c r="C11" s="8">
        <f>C12+C16+C17</f>
        <v>753257600</v>
      </c>
      <c r="D11" s="8">
        <f>D12+D16+D17</f>
        <v>0</v>
      </c>
      <c r="E11" s="8">
        <f>E12+E16+E17</f>
        <v>753257600</v>
      </c>
      <c r="F11" s="8">
        <f>F12+F16+F17+F15</f>
        <v>10000000</v>
      </c>
      <c r="G11" s="8">
        <f>G12+G16+G17+G15</f>
        <v>763257600</v>
      </c>
    </row>
    <row r="12" spans="1:7" ht="31.5">
      <c r="A12" s="9" t="s">
        <v>39</v>
      </c>
      <c r="B12" s="11" t="s">
        <v>45</v>
      </c>
      <c r="C12" s="12">
        <f>C13+C14</f>
        <v>48327000</v>
      </c>
      <c r="D12" s="12">
        <f>D13+D14</f>
        <v>0</v>
      </c>
      <c r="E12" s="12">
        <f>E13+E14</f>
        <v>48327000</v>
      </c>
      <c r="F12" s="12">
        <f>F13+F14</f>
        <v>0</v>
      </c>
      <c r="G12" s="12">
        <f>G13+G14</f>
        <v>48327000</v>
      </c>
    </row>
    <row r="13" spans="1:7" ht="19.5" customHeight="1">
      <c r="A13" s="9"/>
      <c r="B13" s="13" t="s">
        <v>11</v>
      </c>
      <c r="C13" s="12">
        <v>48327000</v>
      </c>
      <c r="D13" s="12">
        <v>0</v>
      </c>
      <c r="E13" s="12">
        <f>C13+D13</f>
        <v>48327000</v>
      </c>
      <c r="F13" s="12">
        <v>0</v>
      </c>
      <c r="G13" s="12">
        <f>E13+F13</f>
        <v>48327000</v>
      </c>
    </row>
    <row r="14" spans="1:7" ht="15.75" hidden="1">
      <c r="A14" s="9"/>
      <c r="B14" s="13" t="s">
        <v>12</v>
      </c>
      <c r="C14" s="12">
        <v>0</v>
      </c>
      <c r="D14" s="12">
        <v>0</v>
      </c>
      <c r="E14" s="12">
        <v>0</v>
      </c>
      <c r="F14" s="12">
        <v>0</v>
      </c>
      <c r="G14" s="12">
        <f>E14+F14</f>
        <v>0</v>
      </c>
    </row>
    <row r="15" spans="1:7" ht="42" customHeight="1">
      <c r="A15" s="9" t="s">
        <v>120</v>
      </c>
      <c r="B15" s="13" t="s">
        <v>121</v>
      </c>
      <c r="C15" s="12">
        <v>0</v>
      </c>
      <c r="D15" s="12">
        <v>0</v>
      </c>
      <c r="E15" s="12">
        <v>0</v>
      </c>
      <c r="F15" s="12">
        <v>10000000</v>
      </c>
      <c r="G15" s="12">
        <f>E15+F15</f>
        <v>10000000</v>
      </c>
    </row>
    <row r="16" spans="1:7" ht="47.25">
      <c r="A16" s="9" t="s">
        <v>68</v>
      </c>
      <c r="B16" s="13" t="s">
        <v>69</v>
      </c>
      <c r="C16" s="12">
        <v>176282600</v>
      </c>
      <c r="D16" s="12">
        <v>0</v>
      </c>
      <c r="E16" s="12">
        <f>C16+D16</f>
        <v>176282600</v>
      </c>
      <c r="F16" s="12">
        <v>0</v>
      </c>
      <c r="G16" s="12">
        <f>E16+F16</f>
        <v>176282600</v>
      </c>
    </row>
    <row r="17" spans="1:7" ht="47.25">
      <c r="A17" s="9" t="s">
        <v>40</v>
      </c>
      <c r="B17" s="13" t="s">
        <v>14</v>
      </c>
      <c r="C17" s="12">
        <v>528648000</v>
      </c>
      <c r="D17" s="12">
        <v>0</v>
      </c>
      <c r="E17" s="12">
        <f>C17+D17</f>
        <v>528648000</v>
      </c>
      <c r="F17" s="12">
        <v>0</v>
      </c>
      <c r="G17" s="12">
        <f>E17+F17</f>
        <v>528648000</v>
      </c>
    </row>
    <row r="18" spans="1:7" ht="31.5">
      <c r="A18" s="6" t="s">
        <v>41</v>
      </c>
      <c r="B18" s="14" t="s">
        <v>19</v>
      </c>
      <c r="C18" s="8">
        <f>C19+C20+C21+C22+C23+C25+C26</f>
        <v>157042300</v>
      </c>
      <c r="D18" s="8">
        <f>D19+D20+D21+D22+D23+D25+D26</f>
        <v>17828200</v>
      </c>
      <c r="E18" s="8">
        <f>E19+E20+E21+E22+E23+E25+E26</f>
        <v>174870500</v>
      </c>
      <c r="F18" s="8">
        <f>F19+F20+F21+F22+F23+F25+F26</f>
        <v>0</v>
      </c>
      <c r="G18" s="8">
        <f>G19+G20+G21+G22+G23+G25+G26</f>
        <v>174870500</v>
      </c>
    </row>
    <row r="19" spans="1:7" ht="47.25" hidden="1">
      <c r="A19" s="9" t="s">
        <v>76</v>
      </c>
      <c r="B19" s="15" t="s">
        <v>77</v>
      </c>
      <c r="C19" s="12">
        <v>6078700</v>
      </c>
      <c r="D19" s="12">
        <v>-6078700</v>
      </c>
      <c r="E19" s="12">
        <f>C19+D19</f>
        <v>0</v>
      </c>
      <c r="F19" s="12"/>
      <c r="G19" s="12">
        <f>E19+F19</f>
        <v>0</v>
      </c>
    </row>
    <row r="20" spans="1:7" ht="31.5">
      <c r="A20" s="9" t="s">
        <v>82</v>
      </c>
      <c r="B20" s="15" t="s">
        <v>81</v>
      </c>
      <c r="C20" s="12">
        <v>1566900</v>
      </c>
      <c r="D20" s="12">
        <v>0</v>
      </c>
      <c r="E20" s="12">
        <f>C20+D20</f>
        <v>1566900</v>
      </c>
      <c r="F20" s="12"/>
      <c r="G20" s="12">
        <f>E20+F20</f>
        <v>1566900</v>
      </c>
    </row>
    <row r="21" spans="1:7" ht="63">
      <c r="A21" s="9" t="s">
        <v>74</v>
      </c>
      <c r="B21" s="13" t="s">
        <v>75</v>
      </c>
      <c r="C21" s="12">
        <v>4917500</v>
      </c>
      <c r="D21" s="12">
        <v>21403400</v>
      </c>
      <c r="E21" s="12">
        <f>C21+D21</f>
        <v>26320900</v>
      </c>
      <c r="F21" s="12"/>
      <c r="G21" s="12">
        <f>E21+F21</f>
        <v>26320900</v>
      </c>
    </row>
    <row r="22" spans="1:7" ht="31.5">
      <c r="A22" s="9" t="s">
        <v>110</v>
      </c>
      <c r="B22" s="16" t="s">
        <v>111</v>
      </c>
      <c r="C22" s="12">
        <v>0</v>
      </c>
      <c r="D22" s="12">
        <f>8511600+2748700</f>
        <v>11260300</v>
      </c>
      <c r="E22" s="12">
        <f>C22+D22</f>
        <v>11260300</v>
      </c>
      <c r="F22" s="12"/>
      <c r="G22" s="12">
        <f>E22+F22</f>
        <v>11260300</v>
      </c>
    </row>
    <row r="23" spans="1:7" ht="31.5">
      <c r="A23" s="9" t="s">
        <v>113</v>
      </c>
      <c r="B23" s="16" t="s">
        <v>114</v>
      </c>
      <c r="C23" s="12">
        <f>SUM(C24)</f>
        <v>0</v>
      </c>
      <c r="D23" s="12">
        <f>SUM(D24)</f>
        <v>1140000</v>
      </c>
      <c r="E23" s="12">
        <f>SUM(E24)</f>
        <v>1140000</v>
      </c>
      <c r="F23" s="12"/>
      <c r="G23" s="12">
        <f>SUM(G24)</f>
        <v>1140000</v>
      </c>
    </row>
    <row r="24" spans="1:7" ht="63">
      <c r="A24" s="9"/>
      <c r="B24" s="16" t="s">
        <v>71</v>
      </c>
      <c r="C24" s="12">
        <v>0</v>
      </c>
      <c r="D24" s="12">
        <v>1140000</v>
      </c>
      <c r="E24" s="12">
        <f>C24+D24</f>
        <v>1140000</v>
      </c>
      <c r="F24" s="12"/>
      <c r="G24" s="12">
        <f>E24+F24</f>
        <v>1140000</v>
      </c>
    </row>
    <row r="25" spans="1:7" ht="31.5">
      <c r="A25" s="9" t="s">
        <v>101</v>
      </c>
      <c r="B25" s="13" t="s">
        <v>64</v>
      </c>
      <c r="C25" s="12">
        <v>52284100</v>
      </c>
      <c r="D25" s="12">
        <v>2884200</v>
      </c>
      <c r="E25" s="12">
        <f>C25+D25</f>
        <v>55168300</v>
      </c>
      <c r="F25" s="12"/>
      <c r="G25" s="12">
        <f>E25+F25</f>
        <v>55168300</v>
      </c>
    </row>
    <row r="26" spans="1:7" ht="15.75">
      <c r="A26" s="9" t="s">
        <v>42</v>
      </c>
      <c r="B26" s="11" t="s">
        <v>7</v>
      </c>
      <c r="C26" s="12">
        <f>SUM(C27:C46)</f>
        <v>92195100</v>
      </c>
      <c r="D26" s="12">
        <f>SUM(D27:D46)</f>
        <v>-12781000</v>
      </c>
      <c r="E26" s="12">
        <f>SUM(E27:E46)</f>
        <v>79414100</v>
      </c>
      <c r="F26" s="12">
        <f>SUM(F27:F46)</f>
        <v>0</v>
      </c>
      <c r="G26" s="12">
        <f>SUM(G27:G46)</f>
        <v>79414100</v>
      </c>
    </row>
    <row r="27" spans="1:7" ht="31.5">
      <c r="A27" s="9"/>
      <c r="B27" s="15" t="s">
        <v>47</v>
      </c>
      <c r="C27" s="12">
        <v>12153000</v>
      </c>
      <c r="D27" s="12">
        <v>0</v>
      </c>
      <c r="E27" s="12">
        <f aca="true" t="shared" si="0" ref="E27:E46">C27+D27</f>
        <v>12153000</v>
      </c>
      <c r="F27" s="12"/>
      <c r="G27" s="12">
        <f aca="true" t="shared" si="1" ref="G27:G46">E27+F27</f>
        <v>12153000</v>
      </c>
    </row>
    <row r="28" spans="1:7" ht="47.25" hidden="1">
      <c r="A28" s="9"/>
      <c r="B28" s="16" t="s">
        <v>80</v>
      </c>
      <c r="C28" s="12">
        <v>9914500</v>
      </c>
      <c r="D28" s="12">
        <v>-9914500</v>
      </c>
      <c r="E28" s="12">
        <f t="shared" si="0"/>
        <v>0</v>
      </c>
      <c r="F28" s="12"/>
      <c r="G28" s="12">
        <f t="shared" si="1"/>
        <v>0</v>
      </c>
    </row>
    <row r="29" spans="1:7" ht="47.25">
      <c r="A29" s="9"/>
      <c r="B29" s="16" t="s">
        <v>79</v>
      </c>
      <c r="C29" s="12">
        <v>528400</v>
      </c>
      <c r="D29" s="12">
        <v>0</v>
      </c>
      <c r="E29" s="12">
        <f t="shared" si="0"/>
        <v>528400</v>
      </c>
      <c r="F29" s="12"/>
      <c r="G29" s="12">
        <f t="shared" si="1"/>
        <v>528400</v>
      </c>
    </row>
    <row r="30" spans="1:7" ht="47.25" hidden="1">
      <c r="A30" s="9"/>
      <c r="B30" s="16" t="s">
        <v>66</v>
      </c>
      <c r="C30" s="12">
        <v>352600</v>
      </c>
      <c r="D30" s="12">
        <v>-352600</v>
      </c>
      <c r="E30" s="12">
        <f t="shared" si="0"/>
        <v>0</v>
      </c>
      <c r="F30" s="12"/>
      <c r="G30" s="12">
        <f t="shared" si="1"/>
        <v>0</v>
      </c>
    </row>
    <row r="31" spans="1:7" ht="47.25">
      <c r="A31" s="9"/>
      <c r="B31" s="16" t="s">
        <v>112</v>
      </c>
      <c r="C31" s="12">
        <v>0</v>
      </c>
      <c r="D31" s="12">
        <v>352600</v>
      </c>
      <c r="E31" s="12">
        <f t="shared" si="0"/>
        <v>352600</v>
      </c>
      <c r="F31" s="12"/>
      <c r="G31" s="12">
        <f t="shared" si="1"/>
        <v>352600</v>
      </c>
    </row>
    <row r="32" spans="1:7" ht="47.25">
      <c r="A32" s="9"/>
      <c r="B32" s="17" t="s">
        <v>48</v>
      </c>
      <c r="C32" s="12">
        <v>176100</v>
      </c>
      <c r="D32" s="12">
        <v>0</v>
      </c>
      <c r="E32" s="12">
        <f t="shared" si="0"/>
        <v>176100</v>
      </c>
      <c r="F32" s="12"/>
      <c r="G32" s="12">
        <f t="shared" si="1"/>
        <v>176100</v>
      </c>
    </row>
    <row r="33" spans="1:7" ht="15.75">
      <c r="A33" s="9"/>
      <c r="B33" s="16" t="s">
        <v>23</v>
      </c>
      <c r="C33" s="12">
        <v>244000</v>
      </c>
      <c r="D33" s="12">
        <v>0</v>
      </c>
      <c r="E33" s="12">
        <f t="shared" si="0"/>
        <v>244000</v>
      </c>
      <c r="F33" s="12"/>
      <c r="G33" s="12">
        <f t="shared" si="1"/>
        <v>244000</v>
      </c>
    </row>
    <row r="34" spans="1:7" ht="94.5">
      <c r="A34" s="9"/>
      <c r="B34" s="16" t="s">
        <v>78</v>
      </c>
      <c r="C34" s="12">
        <v>793400</v>
      </c>
      <c r="D34" s="12">
        <v>0</v>
      </c>
      <c r="E34" s="12">
        <f t="shared" si="0"/>
        <v>793400</v>
      </c>
      <c r="F34" s="12"/>
      <c r="G34" s="12">
        <f t="shared" si="1"/>
        <v>793400</v>
      </c>
    </row>
    <row r="35" spans="1:7" ht="47.25">
      <c r="A35" s="9"/>
      <c r="B35" s="16" t="s">
        <v>24</v>
      </c>
      <c r="C35" s="12">
        <v>97700</v>
      </c>
      <c r="D35" s="12">
        <v>0</v>
      </c>
      <c r="E35" s="12">
        <f t="shared" si="0"/>
        <v>97700</v>
      </c>
      <c r="F35" s="12"/>
      <c r="G35" s="12">
        <f t="shared" si="1"/>
        <v>97700</v>
      </c>
    </row>
    <row r="36" spans="1:7" ht="15.75">
      <c r="A36" s="9"/>
      <c r="B36" s="18" t="s">
        <v>65</v>
      </c>
      <c r="C36" s="12">
        <v>8801700</v>
      </c>
      <c r="D36" s="12">
        <v>0</v>
      </c>
      <c r="E36" s="12">
        <f t="shared" si="0"/>
        <v>8801700</v>
      </c>
      <c r="F36" s="12"/>
      <c r="G36" s="12">
        <f t="shared" si="1"/>
        <v>8801700</v>
      </c>
    </row>
    <row r="37" spans="1:7" ht="31.5">
      <c r="A37" s="9"/>
      <c r="B37" s="18" t="s">
        <v>49</v>
      </c>
      <c r="C37" s="12">
        <v>31035600</v>
      </c>
      <c r="D37" s="12">
        <v>0</v>
      </c>
      <c r="E37" s="12">
        <f t="shared" si="0"/>
        <v>31035600</v>
      </c>
      <c r="F37" s="12"/>
      <c r="G37" s="12">
        <f t="shared" si="1"/>
        <v>31035600</v>
      </c>
    </row>
    <row r="38" spans="1:7" ht="47.25">
      <c r="A38" s="9"/>
      <c r="B38" s="16" t="s">
        <v>46</v>
      </c>
      <c r="C38" s="12">
        <v>3172400</v>
      </c>
      <c r="D38" s="12">
        <v>0</v>
      </c>
      <c r="E38" s="12">
        <f t="shared" si="0"/>
        <v>3172400</v>
      </c>
      <c r="F38" s="12"/>
      <c r="G38" s="12">
        <f>E38+F38</f>
        <v>3172400</v>
      </c>
    </row>
    <row r="39" spans="1:7" ht="47.25">
      <c r="A39" s="9"/>
      <c r="B39" s="16" t="s">
        <v>43</v>
      </c>
      <c r="C39" s="12">
        <v>93900</v>
      </c>
      <c r="D39" s="12">
        <v>0</v>
      </c>
      <c r="E39" s="12">
        <f t="shared" si="0"/>
        <v>93900</v>
      </c>
      <c r="F39" s="12"/>
      <c r="G39" s="12">
        <f t="shared" si="1"/>
        <v>93900</v>
      </c>
    </row>
    <row r="40" spans="1:7" ht="78.75">
      <c r="A40" s="9"/>
      <c r="B40" s="16" t="s">
        <v>70</v>
      </c>
      <c r="C40" s="12">
        <v>11538600</v>
      </c>
      <c r="D40" s="12">
        <v>-10237000</v>
      </c>
      <c r="E40" s="12">
        <f t="shared" si="0"/>
        <v>1301600</v>
      </c>
      <c r="F40" s="12"/>
      <c r="G40" s="12">
        <f t="shared" si="1"/>
        <v>1301600</v>
      </c>
    </row>
    <row r="41" spans="1:7" ht="63" hidden="1">
      <c r="A41" s="9"/>
      <c r="B41" s="16" t="s">
        <v>71</v>
      </c>
      <c r="C41" s="12">
        <v>1140000</v>
      </c>
      <c r="D41" s="12">
        <v>-1140000</v>
      </c>
      <c r="E41" s="12">
        <f t="shared" si="0"/>
        <v>0</v>
      </c>
      <c r="F41" s="12"/>
      <c r="G41" s="12">
        <f t="shared" si="1"/>
        <v>0</v>
      </c>
    </row>
    <row r="42" spans="1:7" ht="63">
      <c r="A42" s="9"/>
      <c r="B42" s="16" t="s">
        <v>72</v>
      </c>
      <c r="C42" s="12">
        <v>353500</v>
      </c>
      <c r="D42" s="12">
        <v>0</v>
      </c>
      <c r="E42" s="12">
        <f t="shared" si="0"/>
        <v>353500</v>
      </c>
      <c r="F42" s="12"/>
      <c r="G42" s="12">
        <f t="shared" si="1"/>
        <v>353500</v>
      </c>
    </row>
    <row r="43" spans="1:7" ht="63">
      <c r="A43" s="9"/>
      <c r="B43" s="16" t="s">
        <v>73</v>
      </c>
      <c r="C43" s="12">
        <v>527300</v>
      </c>
      <c r="D43" s="12">
        <v>0</v>
      </c>
      <c r="E43" s="12">
        <f t="shared" si="0"/>
        <v>527300</v>
      </c>
      <c r="F43" s="12"/>
      <c r="G43" s="12">
        <f t="shared" si="1"/>
        <v>527300</v>
      </c>
    </row>
    <row r="44" spans="1:7" ht="94.5">
      <c r="A44" s="9"/>
      <c r="B44" s="11" t="s">
        <v>119</v>
      </c>
      <c r="C44" s="12">
        <v>0</v>
      </c>
      <c r="D44" s="12">
        <f>340400+8170100</f>
        <v>8510500</v>
      </c>
      <c r="E44" s="12">
        <f t="shared" si="0"/>
        <v>8510500</v>
      </c>
      <c r="F44" s="12"/>
      <c r="G44" s="12">
        <f t="shared" si="1"/>
        <v>8510500</v>
      </c>
    </row>
    <row r="45" spans="1:7" ht="126" hidden="1">
      <c r="A45" s="9"/>
      <c r="B45" s="16" t="s">
        <v>83</v>
      </c>
      <c r="C45" s="12">
        <v>11272400</v>
      </c>
      <c r="D45" s="12">
        <v>-11272400</v>
      </c>
      <c r="E45" s="12">
        <f t="shared" si="0"/>
        <v>0</v>
      </c>
      <c r="F45" s="12"/>
      <c r="G45" s="12">
        <f t="shared" si="1"/>
        <v>0</v>
      </c>
    </row>
    <row r="46" spans="1:7" ht="15.75">
      <c r="A46" s="9"/>
      <c r="B46" s="16" t="s">
        <v>105</v>
      </c>
      <c r="C46" s="12">
        <v>0</v>
      </c>
      <c r="D46" s="12">
        <v>11272400</v>
      </c>
      <c r="E46" s="12">
        <f t="shared" si="0"/>
        <v>11272400</v>
      </c>
      <c r="F46" s="12"/>
      <c r="G46" s="12">
        <f t="shared" si="1"/>
        <v>11272400</v>
      </c>
    </row>
    <row r="47" spans="1:7" ht="31.5">
      <c r="A47" s="6" t="s">
        <v>34</v>
      </c>
      <c r="B47" s="10" t="s">
        <v>5</v>
      </c>
      <c r="C47" s="8">
        <f>C48+C49+C50+C77+C78+C79+C80+C81+C82+C83+C84+C86+C87+C85</f>
        <v>1042613500</v>
      </c>
      <c r="D47" s="8">
        <f>D48+D49+D50+D77+D78+D79+D80+D81+D82+D83+D84+D86+D87+D85</f>
        <v>160800</v>
      </c>
      <c r="E47" s="8">
        <f>E48+E49+E50+E77+E78+E79+E80+E81+E82+E83+E84+E86+E87+E85</f>
        <v>1042774300</v>
      </c>
      <c r="F47" s="8">
        <f>F48+F49+F50+F77+F78+F79+F80+F81+F82+F83+F84+F85+F86+F87</f>
        <v>0</v>
      </c>
      <c r="G47" s="8">
        <f>G48+G49+G50+G77+G78+G79+G80+G81+G82+G83+G84+G86+G87+G85</f>
        <v>1042774300</v>
      </c>
    </row>
    <row r="48" spans="1:7" ht="47.25">
      <c r="A48" s="9" t="s">
        <v>35</v>
      </c>
      <c r="B48" s="11" t="s">
        <v>86</v>
      </c>
      <c r="C48" s="12">
        <v>1287900</v>
      </c>
      <c r="D48" s="12">
        <v>0</v>
      </c>
      <c r="E48" s="12">
        <f>C48+D48</f>
        <v>1287900</v>
      </c>
      <c r="F48" s="12"/>
      <c r="G48" s="12">
        <f>E48+F48</f>
        <v>1287900</v>
      </c>
    </row>
    <row r="49" spans="1:7" ht="31.5">
      <c r="A49" s="9" t="s">
        <v>36</v>
      </c>
      <c r="B49" s="11" t="s">
        <v>88</v>
      </c>
      <c r="C49" s="12">
        <v>6759100</v>
      </c>
      <c r="D49" s="12">
        <v>0</v>
      </c>
      <c r="E49" s="12">
        <f>C49+D49</f>
        <v>6759100</v>
      </c>
      <c r="F49" s="12"/>
      <c r="G49" s="12">
        <f>E49+F49</f>
        <v>6759100</v>
      </c>
    </row>
    <row r="50" spans="1:7" ht="47.25">
      <c r="A50" s="9" t="s">
        <v>37</v>
      </c>
      <c r="B50" s="11" t="s">
        <v>52</v>
      </c>
      <c r="C50" s="12">
        <f>SUM(C51:C75)</f>
        <v>913142300</v>
      </c>
      <c r="D50" s="12">
        <f>SUM(D51:D75)</f>
        <v>81100</v>
      </c>
      <c r="E50" s="12">
        <f>SUM(E51:E75)</f>
        <v>913223400</v>
      </c>
      <c r="F50" s="12">
        <f>SUM(F51:F76)</f>
        <v>9421800</v>
      </c>
      <c r="G50" s="12">
        <f>SUM(G51:G76)</f>
        <v>922645200</v>
      </c>
    </row>
    <row r="51" spans="1:7" ht="47.25">
      <c r="A51" s="9"/>
      <c r="B51" s="13" t="s">
        <v>87</v>
      </c>
      <c r="C51" s="12">
        <v>500</v>
      </c>
      <c r="D51" s="12">
        <v>0</v>
      </c>
      <c r="E51" s="12">
        <f aca="true" t="shared" si="2" ref="E51:E87">C51+D51</f>
        <v>500</v>
      </c>
      <c r="F51" s="12"/>
      <c r="G51" s="12">
        <f aca="true" t="shared" si="3" ref="G51:G87">E51+F51</f>
        <v>500</v>
      </c>
    </row>
    <row r="52" spans="1:7" ht="47.25">
      <c r="A52" s="9"/>
      <c r="B52" s="13" t="s">
        <v>50</v>
      </c>
      <c r="C52" s="12">
        <v>21200</v>
      </c>
      <c r="D52" s="12">
        <v>0</v>
      </c>
      <c r="E52" s="12">
        <f t="shared" si="2"/>
        <v>21200</v>
      </c>
      <c r="F52" s="12"/>
      <c r="G52" s="12">
        <f t="shared" si="3"/>
        <v>21200</v>
      </c>
    </row>
    <row r="53" spans="1:7" ht="47.25">
      <c r="A53" s="9"/>
      <c r="B53" s="13" t="s">
        <v>51</v>
      </c>
      <c r="C53" s="12">
        <v>166200</v>
      </c>
      <c r="D53" s="12">
        <v>0</v>
      </c>
      <c r="E53" s="12">
        <f t="shared" si="2"/>
        <v>166200</v>
      </c>
      <c r="F53" s="12"/>
      <c r="G53" s="12">
        <f t="shared" si="3"/>
        <v>166200</v>
      </c>
    </row>
    <row r="54" spans="1:7" ht="47.25">
      <c r="A54" s="9"/>
      <c r="B54" s="15" t="s">
        <v>53</v>
      </c>
      <c r="C54" s="12">
        <v>18893300</v>
      </c>
      <c r="D54" s="12">
        <v>329000</v>
      </c>
      <c r="E54" s="12">
        <f t="shared" si="2"/>
        <v>19222300</v>
      </c>
      <c r="F54" s="12"/>
      <c r="G54" s="12">
        <f t="shared" si="3"/>
        <v>19222300</v>
      </c>
    </row>
    <row r="55" spans="1:7" ht="31.5">
      <c r="A55" s="9"/>
      <c r="B55" s="19" t="s">
        <v>63</v>
      </c>
      <c r="C55" s="12">
        <v>175222500</v>
      </c>
      <c r="D55" s="12">
        <v>0</v>
      </c>
      <c r="E55" s="12">
        <f t="shared" si="2"/>
        <v>175222500</v>
      </c>
      <c r="F55" s="12"/>
      <c r="G55" s="12">
        <f t="shared" si="3"/>
        <v>175222500</v>
      </c>
    </row>
    <row r="56" spans="1:7" ht="15.75">
      <c r="A56" s="9"/>
      <c r="B56" s="19" t="s">
        <v>25</v>
      </c>
      <c r="C56" s="12">
        <v>5921100</v>
      </c>
      <c r="D56" s="12">
        <v>0</v>
      </c>
      <c r="E56" s="12">
        <f t="shared" si="2"/>
        <v>5921100</v>
      </c>
      <c r="F56" s="12"/>
      <c r="G56" s="12">
        <f t="shared" si="3"/>
        <v>5921100</v>
      </c>
    </row>
    <row r="57" spans="1:7" ht="31.5">
      <c r="A57" s="9"/>
      <c r="B57" s="15" t="s">
        <v>21</v>
      </c>
      <c r="C57" s="12">
        <v>12469000</v>
      </c>
      <c r="D57" s="12">
        <v>0</v>
      </c>
      <c r="E57" s="12">
        <f t="shared" si="2"/>
        <v>12469000</v>
      </c>
      <c r="F57" s="12"/>
      <c r="G57" s="12">
        <f t="shared" si="3"/>
        <v>12469000</v>
      </c>
    </row>
    <row r="58" spans="1:7" ht="31.5">
      <c r="A58" s="9"/>
      <c r="B58" s="15" t="s">
        <v>1</v>
      </c>
      <c r="C58" s="12">
        <v>663300</v>
      </c>
      <c r="D58" s="12">
        <v>0</v>
      </c>
      <c r="E58" s="12">
        <f t="shared" si="2"/>
        <v>663300</v>
      </c>
      <c r="F58" s="12"/>
      <c r="G58" s="12">
        <f t="shared" si="3"/>
        <v>663300</v>
      </c>
    </row>
    <row r="59" spans="1:7" ht="47.25">
      <c r="A59" s="9"/>
      <c r="B59" s="13" t="s">
        <v>15</v>
      </c>
      <c r="C59" s="12">
        <v>55500</v>
      </c>
      <c r="D59" s="12">
        <v>0</v>
      </c>
      <c r="E59" s="12">
        <f t="shared" si="2"/>
        <v>55500</v>
      </c>
      <c r="F59" s="12"/>
      <c r="G59" s="12">
        <f t="shared" si="3"/>
        <v>55500</v>
      </c>
    </row>
    <row r="60" spans="1:7" ht="31.5">
      <c r="A60" s="9"/>
      <c r="B60" s="13" t="s">
        <v>16</v>
      </c>
      <c r="C60" s="12">
        <v>1034300</v>
      </c>
      <c r="D60" s="12">
        <v>0</v>
      </c>
      <c r="E60" s="12">
        <f t="shared" si="2"/>
        <v>1034300</v>
      </c>
      <c r="F60" s="12"/>
      <c r="G60" s="12">
        <f t="shared" si="3"/>
        <v>1034300</v>
      </c>
    </row>
    <row r="61" spans="1:7" ht="94.5">
      <c r="A61" s="9"/>
      <c r="B61" s="20" t="s">
        <v>91</v>
      </c>
      <c r="C61" s="12">
        <v>49781000</v>
      </c>
      <c r="D61" s="12">
        <v>0</v>
      </c>
      <c r="E61" s="12">
        <f t="shared" si="2"/>
        <v>49781000</v>
      </c>
      <c r="F61" s="12"/>
      <c r="G61" s="12">
        <f t="shared" si="3"/>
        <v>49781000</v>
      </c>
    </row>
    <row r="62" spans="1:7" ht="31.5">
      <c r="A62" s="9"/>
      <c r="B62" s="13" t="s">
        <v>6</v>
      </c>
      <c r="C62" s="12">
        <v>3348600</v>
      </c>
      <c r="D62" s="12">
        <v>0</v>
      </c>
      <c r="E62" s="12">
        <f t="shared" si="2"/>
        <v>3348600</v>
      </c>
      <c r="F62" s="12"/>
      <c r="G62" s="12">
        <f t="shared" si="3"/>
        <v>3348600</v>
      </c>
    </row>
    <row r="63" spans="1:7" ht="63">
      <c r="A63" s="9"/>
      <c r="B63" s="13" t="s">
        <v>54</v>
      </c>
      <c r="C63" s="12">
        <v>6756700</v>
      </c>
      <c r="D63" s="12">
        <v>0</v>
      </c>
      <c r="E63" s="12">
        <f t="shared" si="2"/>
        <v>6756700</v>
      </c>
      <c r="F63" s="12"/>
      <c r="G63" s="12">
        <f t="shared" si="3"/>
        <v>6756700</v>
      </c>
    </row>
    <row r="64" spans="1:7" ht="78.75">
      <c r="A64" s="9"/>
      <c r="B64" s="20" t="s">
        <v>92</v>
      </c>
      <c r="C64" s="12">
        <v>273787300</v>
      </c>
      <c r="D64" s="12">
        <v>0</v>
      </c>
      <c r="E64" s="12">
        <f t="shared" si="2"/>
        <v>273787300</v>
      </c>
      <c r="F64" s="12"/>
      <c r="G64" s="12">
        <f t="shared" si="3"/>
        <v>273787300</v>
      </c>
    </row>
    <row r="65" spans="1:7" ht="47.25">
      <c r="A65" s="9"/>
      <c r="B65" s="21" t="s">
        <v>10</v>
      </c>
      <c r="C65" s="12">
        <v>165300</v>
      </c>
      <c r="D65" s="12">
        <v>0</v>
      </c>
      <c r="E65" s="12">
        <f t="shared" si="2"/>
        <v>165300</v>
      </c>
      <c r="F65" s="12"/>
      <c r="G65" s="12">
        <f t="shared" si="3"/>
        <v>165300</v>
      </c>
    </row>
    <row r="66" spans="1:7" ht="47.25">
      <c r="A66" s="9"/>
      <c r="B66" s="13" t="s">
        <v>55</v>
      </c>
      <c r="C66" s="12">
        <v>6521900</v>
      </c>
      <c r="D66" s="12">
        <v>0</v>
      </c>
      <c r="E66" s="12">
        <f t="shared" si="2"/>
        <v>6521900</v>
      </c>
      <c r="F66" s="12"/>
      <c r="G66" s="12">
        <f t="shared" si="3"/>
        <v>6521900</v>
      </c>
    </row>
    <row r="67" spans="1:7" ht="31.5">
      <c r="A67" s="9"/>
      <c r="B67" s="13" t="s">
        <v>0</v>
      </c>
      <c r="C67" s="12">
        <v>252900</v>
      </c>
      <c r="D67" s="12">
        <v>0</v>
      </c>
      <c r="E67" s="12">
        <f t="shared" si="2"/>
        <v>252900</v>
      </c>
      <c r="F67" s="12"/>
      <c r="G67" s="12">
        <f t="shared" si="3"/>
        <v>252900</v>
      </c>
    </row>
    <row r="68" spans="1:7" ht="252">
      <c r="A68" s="9"/>
      <c r="B68" s="20" t="s">
        <v>56</v>
      </c>
      <c r="C68" s="12">
        <v>139000</v>
      </c>
      <c r="D68" s="12">
        <v>0</v>
      </c>
      <c r="E68" s="12">
        <f t="shared" si="2"/>
        <v>139000</v>
      </c>
      <c r="F68" s="12"/>
      <c r="G68" s="12">
        <f t="shared" si="3"/>
        <v>139000</v>
      </c>
    </row>
    <row r="69" spans="1:7" ht="31.5">
      <c r="A69" s="9"/>
      <c r="B69" s="13" t="s">
        <v>13</v>
      </c>
      <c r="C69" s="12">
        <v>2297500</v>
      </c>
      <c r="D69" s="12">
        <v>0</v>
      </c>
      <c r="E69" s="12">
        <f t="shared" si="2"/>
        <v>2297500</v>
      </c>
      <c r="F69" s="12"/>
      <c r="G69" s="12">
        <f t="shared" si="3"/>
        <v>2297500</v>
      </c>
    </row>
    <row r="70" spans="1:7" ht="31.5">
      <c r="A70" s="9"/>
      <c r="B70" s="13" t="s">
        <v>18</v>
      </c>
      <c r="C70" s="12">
        <v>515300</v>
      </c>
      <c r="D70" s="12">
        <v>0</v>
      </c>
      <c r="E70" s="12">
        <f t="shared" si="2"/>
        <v>515300</v>
      </c>
      <c r="F70" s="12"/>
      <c r="G70" s="12">
        <f t="shared" si="3"/>
        <v>515300</v>
      </c>
    </row>
    <row r="71" spans="1:7" ht="63">
      <c r="A71" s="9"/>
      <c r="B71" s="13" t="s">
        <v>93</v>
      </c>
      <c r="C71" s="12">
        <v>557200</v>
      </c>
      <c r="D71" s="12">
        <v>0</v>
      </c>
      <c r="E71" s="12">
        <f t="shared" si="2"/>
        <v>557200</v>
      </c>
      <c r="F71" s="12"/>
      <c r="G71" s="12">
        <f t="shared" si="3"/>
        <v>557200</v>
      </c>
    </row>
    <row r="72" spans="1:7" ht="47.25">
      <c r="A72" s="9"/>
      <c r="B72" s="18" t="s">
        <v>17</v>
      </c>
      <c r="C72" s="12">
        <v>350797100</v>
      </c>
      <c r="D72" s="12">
        <v>-247900</v>
      </c>
      <c r="E72" s="12">
        <f t="shared" si="2"/>
        <v>350549200</v>
      </c>
      <c r="F72" s="12"/>
      <c r="G72" s="12">
        <f t="shared" si="3"/>
        <v>350549200</v>
      </c>
    </row>
    <row r="73" spans="1:7" ht="78.75">
      <c r="A73" s="9"/>
      <c r="B73" s="17" t="s">
        <v>57</v>
      </c>
      <c r="C73" s="12">
        <v>293400</v>
      </c>
      <c r="D73" s="12">
        <v>0</v>
      </c>
      <c r="E73" s="12">
        <f t="shared" si="2"/>
        <v>293400</v>
      </c>
      <c r="F73" s="12"/>
      <c r="G73" s="12">
        <f t="shared" si="3"/>
        <v>293400</v>
      </c>
    </row>
    <row r="74" spans="1:7" ht="47.25">
      <c r="A74" s="9"/>
      <c r="B74" s="18" t="s">
        <v>58</v>
      </c>
      <c r="C74" s="12">
        <v>62600</v>
      </c>
      <c r="D74" s="12">
        <v>0</v>
      </c>
      <c r="E74" s="12">
        <f t="shared" si="2"/>
        <v>62600</v>
      </c>
      <c r="F74" s="12"/>
      <c r="G74" s="12">
        <f t="shared" si="3"/>
        <v>62600</v>
      </c>
    </row>
    <row r="75" spans="1:7" ht="78.75">
      <c r="A75" s="9"/>
      <c r="B75" s="16" t="s">
        <v>117</v>
      </c>
      <c r="C75" s="12">
        <v>3419600</v>
      </c>
      <c r="D75" s="12">
        <v>0</v>
      </c>
      <c r="E75" s="12">
        <f t="shared" si="2"/>
        <v>3419600</v>
      </c>
      <c r="F75" s="12"/>
      <c r="G75" s="12">
        <f t="shared" si="3"/>
        <v>3419600</v>
      </c>
    </row>
    <row r="76" spans="1:7" ht="31.5">
      <c r="A76" s="9"/>
      <c r="B76" s="18" t="s">
        <v>118</v>
      </c>
      <c r="C76" s="12"/>
      <c r="D76" s="12"/>
      <c r="E76" s="12">
        <v>0</v>
      </c>
      <c r="F76" s="12">
        <v>9421800</v>
      </c>
      <c r="G76" s="12">
        <f t="shared" si="3"/>
        <v>9421800</v>
      </c>
    </row>
    <row r="77" spans="1:7" ht="47.25">
      <c r="A77" s="9" t="s">
        <v>26</v>
      </c>
      <c r="B77" s="15" t="s">
        <v>89</v>
      </c>
      <c r="C77" s="12">
        <v>16183900</v>
      </c>
      <c r="D77" s="12">
        <v>0</v>
      </c>
      <c r="E77" s="12">
        <f t="shared" si="2"/>
        <v>16183900</v>
      </c>
      <c r="F77" s="12"/>
      <c r="G77" s="12">
        <f t="shared" si="3"/>
        <v>16183900</v>
      </c>
    </row>
    <row r="78" spans="1:7" ht="63">
      <c r="A78" s="9" t="s">
        <v>27</v>
      </c>
      <c r="B78" s="15" t="s">
        <v>59</v>
      </c>
      <c r="C78" s="12">
        <v>17356100</v>
      </c>
      <c r="D78" s="12">
        <v>0</v>
      </c>
      <c r="E78" s="12">
        <f t="shared" si="2"/>
        <v>17356100</v>
      </c>
      <c r="F78" s="12"/>
      <c r="G78" s="12">
        <f t="shared" si="3"/>
        <v>17356100</v>
      </c>
    </row>
    <row r="79" spans="1:7" ht="63">
      <c r="A79" s="9" t="s">
        <v>28</v>
      </c>
      <c r="B79" s="15" t="s">
        <v>22</v>
      </c>
      <c r="C79" s="12">
        <v>2096700</v>
      </c>
      <c r="D79" s="12">
        <v>-100</v>
      </c>
      <c r="E79" s="12">
        <f t="shared" si="2"/>
        <v>2096600</v>
      </c>
      <c r="F79" s="12"/>
      <c r="G79" s="12">
        <f t="shared" si="3"/>
        <v>2096600</v>
      </c>
    </row>
    <row r="80" spans="1:7" ht="63">
      <c r="A80" s="9" t="s">
        <v>29</v>
      </c>
      <c r="B80" s="22" t="s">
        <v>20</v>
      </c>
      <c r="C80" s="12">
        <v>2968600</v>
      </c>
      <c r="D80" s="12">
        <v>0</v>
      </c>
      <c r="E80" s="12">
        <f t="shared" si="2"/>
        <v>2968600</v>
      </c>
      <c r="F80" s="12">
        <v>0</v>
      </c>
      <c r="G80" s="12">
        <f t="shared" si="3"/>
        <v>2968600</v>
      </c>
    </row>
    <row r="81" spans="1:7" ht="63">
      <c r="A81" s="9" t="s">
        <v>30</v>
      </c>
      <c r="B81" s="11" t="s">
        <v>60</v>
      </c>
      <c r="C81" s="12">
        <v>4629500</v>
      </c>
      <c r="D81" s="12">
        <v>0</v>
      </c>
      <c r="E81" s="12">
        <f t="shared" si="2"/>
        <v>4629500</v>
      </c>
      <c r="F81" s="12"/>
      <c r="G81" s="12">
        <f t="shared" si="3"/>
        <v>4629500</v>
      </c>
    </row>
    <row r="82" spans="1:7" ht="47.25">
      <c r="A82" s="9" t="s">
        <v>31</v>
      </c>
      <c r="B82" s="11" t="s">
        <v>90</v>
      </c>
      <c r="C82" s="12">
        <v>49735000</v>
      </c>
      <c r="D82" s="12">
        <v>0</v>
      </c>
      <c r="E82" s="12">
        <f t="shared" si="2"/>
        <v>49735000</v>
      </c>
      <c r="F82" s="12"/>
      <c r="G82" s="12">
        <f t="shared" si="3"/>
        <v>49735000</v>
      </c>
    </row>
    <row r="83" spans="1:7" ht="63">
      <c r="A83" s="9" t="s">
        <v>32</v>
      </c>
      <c r="B83" s="11" t="s">
        <v>61</v>
      </c>
      <c r="C83" s="12">
        <v>3200</v>
      </c>
      <c r="D83" s="12">
        <v>0</v>
      </c>
      <c r="E83" s="12">
        <f t="shared" si="2"/>
        <v>3200</v>
      </c>
      <c r="F83" s="12"/>
      <c r="G83" s="12">
        <f t="shared" si="3"/>
        <v>3200</v>
      </c>
    </row>
    <row r="84" spans="1:7" ht="94.5">
      <c r="A84" s="9" t="s">
        <v>33</v>
      </c>
      <c r="B84" s="23" t="s">
        <v>62</v>
      </c>
      <c r="C84" s="12">
        <v>16837200</v>
      </c>
      <c r="D84" s="12">
        <v>0</v>
      </c>
      <c r="E84" s="12">
        <f t="shared" si="2"/>
        <v>16837200</v>
      </c>
      <c r="F84" s="12"/>
      <c r="G84" s="12">
        <f t="shared" si="3"/>
        <v>16837200</v>
      </c>
    </row>
    <row r="85" spans="1:8" ht="47.25" hidden="1">
      <c r="A85" s="9" t="s">
        <v>99</v>
      </c>
      <c r="B85" s="23" t="s">
        <v>100</v>
      </c>
      <c r="C85" s="12">
        <v>9421800</v>
      </c>
      <c r="D85" s="12">
        <v>0</v>
      </c>
      <c r="E85" s="24">
        <f t="shared" si="2"/>
        <v>9421800</v>
      </c>
      <c r="F85" s="24">
        <v>-9421800</v>
      </c>
      <c r="G85" s="24">
        <f t="shared" si="3"/>
        <v>0</v>
      </c>
      <c r="H85" s="1" t="s">
        <v>116</v>
      </c>
    </row>
    <row r="86" spans="1:7" ht="31.5">
      <c r="A86" s="9" t="s">
        <v>84</v>
      </c>
      <c r="B86" s="11" t="s">
        <v>85</v>
      </c>
      <c r="C86" s="12">
        <v>2190300</v>
      </c>
      <c r="D86" s="12">
        <v>79800</v>
      </c>
      <c r="E86" s="12">
        <f t="shared" si="2"/>
        <v>2270100</v>
      </c>
      <c r="F86" s="12"/>
      <c r="G86" s="12">
        <f t="shared" si="3"/>
        <v>2270100</v>
      </c>
    </row>
    <row r="87" spans="1:7" ht="63">
      <c r="A87" s="9" t="s">
        <v>67</v>
      </c>
      <c r="B87" s="11" t="s">
        <v>44</v>
      </c>
      <c r="C87" s="12">
        <v>1900</v>
      </c>
      <c r="D87" s="12">
        <v>0</v>
      </c>
      <c r="E87" s="12">
        <f t="shared" si="2"/>
        <v>1900</v>
      </c>
      <c r="F87" s="12"/>
      <c r="G87" s="12">
        <f t="shared" si="3"/>
        <v>1900</v>
      </c>
    </row>
    <row r="88" spans="1:7" ht="31.5">
      <c r="A88" s="6" t="s">
        <v>106</v>
      </c>
      <c r="B88" s="10" t="s">
        <v>107</v>
      </c>
      <c r="C88" s="8">
        <f>SUM(C89)</f>
        <v>0</v>
      </c>
      <c r="D88" s="8">
        <f>SUM(D89)</f>
        <v>21525200</v>
      </c>
      <c r="E88" s="8">
        <f>SUM(E89)</f>
        <v>21525200</v>
      </c>
      <c r="F88" s="8">
        <f>SUM(F89)</f>
        <v>0</v>
      </c>
      <c r="G88" s="8">
        <f>SUM(G89)</f>
        <v>21525200</v>
      </c>
    </row>
    <row r="89" spans="1:7" ht="63">
      <c r="A89" s="9" t="s">
        <v>108</v>
      </c>
      <c r="B89" s="11" t="s">
        <v>109</v>
      </c>
      <c r="C89" s="12">
        <v>0</v>
      </c>
      <c r="D89" s="12">
        <v>21525200</v>
      </c>
      <c r="E89" s="12">
        <f>C89+D89</f>
        <v>21525200</v>
      </c>
      <c r="F89" s="12"/>
      <c r="G89" s="12">
        <f>E89+F89</f>
        <v>21525200</v>
      </c>
    </row>
    <row r="102" ht="12.75" customHeight="1"/>
  </sheetData>
  <sheetProtection/>
  <mergeCells count="8">
    <mergeCell ref="C7:C8"/>
    <mergeCell ref="A7:A8"/>
    <mergeCell ref="B7:B8"/>
    <mergeCell ref="A5:G5"/>
    <mergeCell ref="F7:F8"/>
    <mergeCell ref="G7:G8"/>
    <mergeCell ref="D7:D8"/>
    <mergeCell ref="E7:E8"/>
  </mergeCells>
  <printOptions horizontalCentered="1"/>
  <pageMargins left="0.7874015748031497" right="0.3937007874015748" top="0.98" bottom="0.3937007874015748" header="0.96" footer="0"/>
  <pageSetup fitToHeight="0" fitToWidth="1"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2021-03-10T04:20:14Z</cp:lastPrinted>
  <dcterms:created xsi:type="dcterms:W3CDTF">2007-04-05T07:39:38Z</dcterms:created>
  <dcterms:modified xsi:type="dcterms:W3CDTF">2021-03-18T10:57:09Z</dcterms:modified>
  <cp:category/>
  <cp:version/>
  <cp:contentType/>
  <cp:contentStatus/>
</cp:coreProperties>
</file>