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60" windowHeight="8190" activeTab="0"/>
  </bookViews>
  <sheets>
    <sheet name="2021" sheetId="1" r:id="rId1"/>
  </sheets>
  <definedNames>
    <definedName name="_xlnm.Print_Area" localSheetId="0">'2021'!$A$1:$G$48</definedName>
  </definedNames>
  <calcPr fullCalcOnLoad="1"/>
</workbook>
</file>

<file path=xl/sharedStrings.xml><?xml version="1.0" encoding="utf-8"?>
<sst xmlns="http://schemas.openxmlformats.org/spreadsheetml/2006/main" count="95" uniqueCount="85">
  <si>
    <t>Налоги на прибыль, доходы</t>
  </si>
  <si>
    <t>Налоги на совокупный доход</t>
  </si>
  <si>
    <t>Налоги на имущество</t>
  </si>
  <si>
    <t>Платежи при пользовании природными ресурсами</t>
  </si>
  <si>
    <t>Доходы от продажи материальных и нематериальных активов</t>
  </si>
  <si>
    <t>000 1 14 00000 00 0000 000</t>
  </si>
  <si>
    <t>000 1 13 00000 00 0000 000</t>
  </si>
  <si>
    <t>000 1 12 00000 00 0000 000</t>
  </si>
  <si>
    <t>000 1 11 00000 00 0000 000</t>
  </si>
  <si>
    <t>000 1 06 00000 00 0000 000</t>
  </si>
  <si>
    <t>000 1 05 00000 00 0000 000</t>
  </si>
  <si>
    <t>000 1 01 00000 00 0000 000</t>
  </si>
  <si>
    <t>Код бюджетной классификации Российской Федерации</t>
  </si>
  <si>
    <t>Единый налог на вмененный доход для отдельных видов деятельности</t>
  </si>
  <si>
    <t>Наименование доходов</t>
  </si>
  <si>
    <t>Налог на имущество физических лиц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</si>
  <si>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</si>
  <si>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</si>
  <si>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 xml:space="preserve">    ВСЕГО ДОХОДОВ</t>
  </si>
  <si>
    <t>000 1 08 03000 01 0000 110</t>
  </si>
  <si>
    <t>000 1 08 07000 01 0000 110</t>
  </si>
  <si>
    <t>000 1 11 05000 00 0000 120</t>
  </si>
  <si>
    <t>000 1 11 07000 00 0000 120</t>
  </si>
  <si>
    <t>000 1 11 09000 00 0000 120</t>
  </si>
  <si>
    <t>000 1 14 02000 00 0000 000</t>
  </si>
  <si>
    <t>000 1 00 00000 00 0000 000</t>
  </si>
  <si>
    <t>000 1 01 02000 01 0000 110</t>
  </si>
  <si>
    <t>Налог на доходы физических лиц</t>
  </si>
  <si>
    <t>000 1 05 02000 02 0000 110</t>
  </si>
  <si>
    <t>000 1 06 01000 00 0000 110</t>
  </si>
  <si>
    <t>000 1 06 06000 00 0000 110</t>
  </si>
  <si>
    <t>Земельный налог</t>
  </si>
  <si>
    <t>000 1 08 00000 00 0000 000</t>
  </si>
  <si>
    <t>000 1 12 01000 01 0000 120</t>
  </si>
  <si>
    <t>Плата за негативное воздействие на окружающую среду</t>
  </si>
  <si>
    <t>000 1 16 00000 00 0000 000</t>
  </si>
  <si>
    <t>Штрафы, санкции, возмещение ущерба</t>
  </si>
  <si>
    <t>000 2 00 00000 00 0000 000</t>
  </si>
  <si>
    <t>БЕЗВОЗМЕЗДНЫЕ  ПОСТУПЛЕНИЯ</t>
  </si>
  <si>
    <t>в том числе по дополнительному нормативу отчислений от налога на доходы физических лиц</t>
  </si>
  <si>
    <t>Сумма</t>
  </si>
  <si>
    <t>000 1 11 01000 00 0000 120</t>
  </si>
  <si>
    <t>НАЛОГОВЫЕ И НЕНАЛОГОВЫЕ ДОХОДЫ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</si>
  <si>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</si>
  <si>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Платежи от государственных и муниципальных унитарных предприятий</t>
  </si>
  <si>
    <t>Доходы от оказания платных услуг (работ) и компенсации затрат государства</t>
  </si>
  <si>
    <t>(руб.)</t>
  </si>
  <si>
    <t>000 1 05 04000 02 0000 110</t>
  </si>
  <si>
    <t>Налог, взимаемый в связи с применением патентной системы налогообложения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</si>
  <si>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</si>
  <si>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</si>
  <si>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</si>
  <si>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</si>
  <si>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</si>
  <si>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</si>
  <si>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000 1 12 04000 00 0000 120</t>
  </si>
  <si>
    <t>Плата за использование лесов</t>
  </si>
  <si>
    <t>к решению Собрания</t>
  </si>
  <si>
    <t>депутатов города Снежинска</t>
  </si>
  <si>
    <t>Приложение № 4</t>
  </si>
  <si>
    <t>000 1 13 01990 00 0000 130</t>
  </si>
  <si>
    <t>000 1 13 02990 00 0000 130</t>
  </si>
  <si>
    <t>Прочие доходы от оказания платных услуг (работ) получателями средств бюджетов городских округов</t>
  </si>
  <si>
    <t>Прочие доходы от компенсации затрат бюджетов городских округов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</si>
  <si>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</si>
  <si>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000 1 17 00000 00 0000 000</t>
  </si>
  <si>
    <t>Прочие неналоговые доходы</t>
  </si>
  <si>
    <t>000 1 08 06000 01 0000 110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</si>
  <si>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</si>
  <si>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000 1 05 01000 00 0000 110</t>
  </si>
  <si>
    <t>Налог, взимаемый в связи с применением упрощенной системы налогообложения</t>
  </si>
  <si>
    <t xml:space="preserve"> от                  №                                </t>
  </si>
  <si>
    <t>НАЛОГОВЫЕ ДОХОДЫ</t>
  </si>
  <si>
    <t>НЕНАЛОГОВЫЕ ДОХОДЫ</t>
  </si>
  <si>
    <t>000 1 14 13000 00 0000 000</t>
  </si>
  <si>
    <t>Доходы от приватизации имущества, находящегося в государственной и муниципальной собственности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</si>
  <si>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</si>
  <si>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</si>
  <si>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       Объем доходов бюджета Снежинского городского округа по основным источникам доходов бюджета на 2021 год</t>
  </si>
  <si>
    <t xml:space="preserve">Изменения </t>
  </si>
  <si>
    <t>Безвозмездные поступления от других бюджетов бюджетной системы Российской Федерации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</si>
  <si>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</si>
  <si>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 от  21.01.2021   №  3</t>
  </si>
  <si>
    <t>Приложение  4</t>
  </si>
  <si>
    <t xml:space="preserve"> от 18.03.2021 г. № 22 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</si>
</sst>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0"/>
    <numFmt numFmtId="180" formatCode="#,##0.0"/>
    <numFmt numFmtId="181" formatCode="#,##0.000"/>
    <numFmt numFmtId="182" formatCode="0.0%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0"/>
  </numFmts>
  <fonts count="2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1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2" borderId="0" applyNumberFormat="0" applyBorder="0" applyAlignment="0" applyProtection="0"/>
    <xf numFmtId="0" fontId="18" fillId="3" borderId="1" applyNumberFormat="0" applyAlignment="0" applyProtection="0"/>
    <xf numFmtId="0" fontId="19" fillId="9" borderId="2" applyNumberFormat="0" applyAlignment="0" applyProtection="0"/>
    <xf numFmtId="0" fontId="20" fillId="9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14" borderId="7" applyNumberFormat="0" applyAlignment="0" applyProtection="0"/>
    <xf numFmtId="0" fontId="11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7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Alignment="1">
      <alignment/>
    </xf>
    <xf numFmtId="49" fontId="0" fillId="0" borderId="10" xfId="0" applyNumberForma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 wrapText="1"/>
    </xf>
    <xf numFmtId="49" fontId="0" fillId="0" borderId="10" xfId="0" applyNumberForma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/>
    </xf>
    <xf numFmtId="49" fontId="8" fillId="9" borderId="10" xfId="0" applyNumberFormat="1" applyFont="1" applyFill="1" applyBorder="1" applyAlignment="1">
      <alignment horizontal="center" vertical="center" wrapText="1"/>
    </xf>
    <xf numFmtId="49" fontId="8" fillId="9" borderId="10" xfId="0" applyNumberFormat="1" applyFont="1" applyFill="1" applyBorder="1" applyAlignment="1">
      <alignment horizontal="center" vertical="center"/>
    </xf>
    <xf numFmtId="0" fontId="8" fillId="9" borderId="10" xfId="0" applyFont="1" applyFill="1" applyBorder="1" applyAlignment="1">
      <alignment vertical="center"/>
    </xf>
    <xf numFmtId="0" fontId="1" fillId="9" borderId="10" xfId="0" applyFont="1" applyFill="1" applyBorder="1" applyAlignment="1">
      <alignment vertical="center" wrapText="1"/>
    </xf>
    <xf numFmtId="0" fontId="8" fillId="9" borderId="10" xfId="0" applyFont="1" applyFill="1" applyBorder="1" applyAlignment="1">
      <alignment vertical="center" wrapText="1"/>
    </xf>
    <xf numFmtId="0" fontId="8" fillId="9" borderId="10" xfId="0" applyFont="1" applyFill="1" applyBorder="1" applyAlignment="1">
      <alignment vertical="center" wrapText="1"/>
    </xf>
    <xf numFmtId="0" fontId="0" fillId="9" borderId="0" xfId="0" applyFill="1" applyAlignment="1">
      <alignment/>
    </xf>
    <xf numFmtId="0" fontId="10" fillId="0" borderId="0" xfId="0" applyFont="1" applyFill="1" applyAlignment="1">
      <alignment vertical="center" wrapText="1"/>
    </xf>
    <xf numFmtId="4" fontId="10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horizontal="right"/>
    </xf>
    <xf numFmtId="0" fontId="0" fillId="0" borderId="10" xfId="0" applyNumberFormat="1" applyFill="1" applyBorder="1" applyAlignment="1">
      <alignment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3" fontId="8" fillId="9" borderId="10" xfId="0" applyNumberFormat="1" applyFont="1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 horizontal="center" vertical="center"/>
    </xf>
    <xf numFmtId="3" fontId="1" fillId="9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3"/>
  <sheetViews>
    <sheetView tabSelected="1" view="pageBreakPreview" zoomScaleSheetLayoutView="100" zoomScalePageLayoutView="0" workbookViewId="0" topLeftCell="B1">
      <selection activeCell="K15" sqref="K15"/>
    </sheetView>
  </sheetViews>
  <sheetFormatPr defaultColWidth="9.00390625" defaultRowHeight="12.75"/>
  <cols>
    <col min="1" max="1" width="25.25390625" style="1" customWidth="1"/>
    <col min="2" max="2" width="71.75390625" style="1" customWidth="1"/>
    <col min="3" max="3" width="27.75390625" style="1" hidden="1" customWidth="1"/>
    <col min="4" max="4" width="24.25390625" style="1" hidden="1" customWidth="1"/>
    <col min="5" max="5" width="25.375" style="1" hidden="1" customWidth="1"/>
    <col min="6" max="6" width="24.25390625" style="1" hidden="1" customWidth="1"/>
    <col min="7" max="7" width="27.00390625" style="1" customWidth="1"/>
    <col min="8" max="16384" width="9.125" style="1" customWidth="1"/>
  </cols>
  <sheetData>
    <row r="1" spans="3:7" ht="12.75">
      <c r="C1" s="2" t="s">
        <v>59</v>
      </c>
      <c r="E1" s="2" t="s">
        <v>59</v>
      </c>
      <c r="G1" s="2" t="s">
        <v>83</v>
      </c>
    </row>
    <row r="2" spans="3:7" ht="12.75">
      <c r="C2" s="2" t="s">
        <v>57</v>
      </c>
      <c r="E2" s="2" t="s">
        <v>57</v>
      </c>
      <c r="G2" s="2" t="s">
        <v>57</v>
      </c>
    </row>
    <row r="3" spans="3:7" ht="12.75">
      <c r="C3" s="2" t="s">
        <v>58</v>
      </c>
      <c r="E3" s="2" t="s">
        <v>58</v>
      </c>
      <c r="G3" s="2" t="s">
        <v>58</v>
      </c>
    </row>
    <row r="4" spans="1:7" ht="12.75">
      <c r="A4" s="3"/>
      <c r="C4" s="4" t="s">
        <v>71</v>
      </c>
      <c r="D4" s="5"/>
      <c r="E4" s="4" t="s">
        <v>82</v>
      </c>
      <c r="F4" s="5"/>
      <c r="G4" s="4" t="s">
        <v>84</v>
      </c>
    </row>
    <row r="5" spans="2:7" ht="12.75">
      <c r="B5" s="5"/>
      <c r="C5" s="5"/>
      <c r="D5" s="5"/>
      <c r="E5" s="5"/>
      <c r="F5" s="5"/>
      <c r="G5" s="5"/>
    </row>
    <row r="6" spans="1:7" ht="36.75" customHeight="1">
      <c r="A6" s="40" t="s">
        <v>78</v>
      </c>
      <c r="B6" s="40"/>
      <c r="C6" s="40"/>
      <c r="D6" s="40"/>
      <c r="E6" s="40"/>
      <c r="F6" s="40"/>
      <c r="G6" s="40"/>
    </row>
    <row r="7" spans="2:7" ht="15.75">
      <c r="B7" s="6"/>
      <c r="C7" s="28" t="s">
        <v>46</v>
      </c>
      <c r="D7" s="5"/>
      <c r="E7" s="28" t="s">
        <v>46</v>
      </c>
      <c r="F7" s="5"/>
      <c r="G7" s="28" t="s">
        <v>46</v>
      </c>
    </row>
    <row r="8" spans="1:7" ht="15.75" customHeight="1">
      <c r="A8" s="41" t="s">
        <v>12</v>
      </c>
      <c r="B8" s="39" t="s">
        <v>14</v>
      </c>
      <c r="C8" s="39" t="s">
        <v>40</v>
      </c>
      <c r="D8" s="39" t="s">
        <v>79</v>
      </c>
      <c r="E8" s="39" t="s">
        <v>40</v>
      </c>
      <c r="F8" s="39" t="s">
        <v>79</v>
      </c>
      <c r="G8" s="39" t="s">
        <v>40</v>
      </c>
    </row>
    <row r="9" spans="1:7" ht="25.5" customHeight="1">
      <c r="A9" s="41"/>
      <c r="B9" s="39"/>
      <c r="C9" s="39"/>
      <c r="D9" s="39"/>
      <c r="E9" s="39"/>
      <c r="F9" s="39"/>
      <c r="G9" s="39"/>
    </row>
    <row r="10" spans="1:7" ht="13.5" customHeight="1">
      <c r="A10" s="8" t="s">
        <v>25</v>
      </c>
      <c r="B10" s="9" t="s">
        <v>42</v>
      </c>
      <c r="C10" s="30">
        <f>C11+C28</f>
        <v>585328845</v>
      </c>
      <c r="D10" s="30">
        <f>D11+D28</f>
        <v>0</v>
      </c>
      <c r="E10" s="30">
        <f>E11+E28</f>
        <v>585328845</v>
      </c>
      <c r="F10" s="30">
        <f>F11+F28</f>
        <v>0</v>
      </c>
      <c r="G10" s="30">
        <f>G11+G28</f>
        <v>585328845</v>
      </c>
    </row>
    <row r="11" spans="1:7" ht="13.5" customHeight="1">
      <c r="A11" s="8"/>
      <c r="B11" s="9" t="s">
        <v>72</v>
      </c>
      <c r="C11" s="30">
        <f>C12+C15+C17+C21+C24</f>
        <v>533516660</v>
      </c>
      <c r="D11" s="30">
        <f>D12+D15+D17+D21+D24</f>
        <v>0</v>
      </c>
      <c r="E11" s="30">
        <f>E12+E15+E17+E21+E24</f>
        <v>533516660</v>
      </c>
      <c r="F11" s="30">
        <f>F12+F15+F17+F21+F24</f>
        <v>0</v>
      </c>
      <c r="G11" s="30">
        <f>G12+G15+G17+G21+G24</f>
        <v>533516660</v>
      </c>
    </row>
    <row r="12" spans="1:7" ht="19.5" customHeight="1">
      <c r="A12" s="20" t="s">
        <v>11</v>
      </c>
      <c r="B12" s="21" t="s">
        <v>0</v>
      </c>
      <c r="C12" s="31">
        <f>SUM(C13)</f>
        <v>394314584</v>
      </c>
      <c r="D12" s="31">
        <f>SUM(D13)</f>
        <v>0</v>
      </c>
      <c r="E12" s="31">
        <f>SUM(E13)</f>
        <v>394314584</v>
      </c>
      <c r="F12" s="31">
        <f>SUM(F13)</f>
        <v>0</v>
      </c>
      <c r="G12" s="31">
        <f>SUM(G13)</f>
        <v>394314584</v>
      </c>
    </row>
    <row r="13" spans="1:7" ht="12.75">
      <c r="A13" s="10" t="s">
        <v>26</v>
      </c>
      <c r="B13" s="11" t="s">
        <v>27</v>
      </c>
      <c r="C13" s="32">
        <v>394314584</v>
      </c>
      <c r="D13" s="32"/>
      <c r="E13" s="33">
        <f>C13+D13</f>
        <v>394314584</v>
      </c>
      <c r="F13" s="32"/>
      <c r="G13" s="33">
        <f>E13+F13</f>
        <v>394314584</v>
      </c>
    </row>
    <row r="14" spans="1:7" ht="25.5">
      <c r="A14" s="10"/>
      <c r="B14" s="12" t="s">
        <v>39</v>
      </c>
      <c r="C14" s="33">
        <f>C13/20.18530604*5.18530604</f>
        <v>101293574.14861804</v>
      </c>
      <c r="D14" s="33"/>
      <c r="E14" s="33">
        <f>C14+D14</f>
        <v>101293574.14861804</v>
      </c>
      <c r="F14" s="33"/>
      <c r="G14" s="33">
        <f>E14+F14</f>
        <v>101293574.14861804</v>
      </c>
    </row>
    <row r="15" spans="1:7" ht="25.5">
      <c r="A15" s="20" t="s">
        <v>49</v>
      </c>
      <c r="B15" s="22" t="s">
        <v>50</v>
      </c>
      <c r="C15" s="34">
        <f>SUM(C16)</f>
        <v>5356476</v>
      </c>
      <c r="D15" s="34">
        <f>SUM(D16)</f>
        <v>0</v>
      </c>
      <c r="E15" s="34">
        <f>SUM(E16)</f>
        <v>5356476</v>
      </c>
      <c r="F15" s="34">
        <f>SUM(F16)</f>
        <v>0</v>
      </c>
      <c r="G15" s="34">
        <f>SUM(G16)</f>
        <v>5356476</v>
      </c>
    </row>
    <row r="16" spans="1:7" ht="27.75" customHeight="1">
      <c r="A16" s="13" t="s">
        <v>51</v>
      </c>
      <c r="B16" s="12" t="s">
        <v>52</v>
      </c>
      <c r="C16" s="33">
        <v>5356476</v>
      </c>
      <c r="D16" s="33"/>
      <c r="E16" s="33">
        <f>C16+D16</f>
        <v>5356476</v>
      </c>
      <c r="F16" s="33"/>
      <c r="G16" s="33">
        <f>E16+F16</f>
        <v>5356476</v>
      </c>
    </row>
    <row r="17" spans="1:7" ht="23.25" customHeight="1">
      <c r="A17" s="20" t="s">
        <v>10</v>
      </c>
      <c r="B17" s="21" t="s">
        <v>1</v>
      </c>
      <c r="C17" s="31">
        <f>SUM(C18:C20)</f>
        <v>72852600</v>
      </c>
      <c r="D17" s="31">
        <f>SUM(D18:D20)</f>
        <v>0</v>
      </c>
      <c r="E17" s="31">
        <f>SUM(E18:E20)</f>
        <v>72852600</v>
      </c>
      <c r="F17" s="31">
        <f>SUM(F18:F20)</f>
        <v>0</v>
      </c>
      <c r="G17" s="31">
        <f>SUM(G18:G20)</f>
        <v>72852600</v>
      </c>
    </row>
    <row r="18" spans="1:7" ht="27.75" customHeight="1">
      <c r="A18" s="13" t="s">
        <v>69</v>
      </c>
      <c r="B18" s="14" t="s">
        <v>70</v>
      </c>
      <c r="C18" s="35">
        <v>68654900</v>
      </c>
      <c r="D18" s="35"/>
      <c r="E18" s="35">
        <v>68654900</v>
      </c>
      <c r="F18" s="35"/>
      <c r="G18" s="35">
        <v>68654900</v>
      </c>
    </row>
    <row r="19" spans="1:7" ht="24" customHeight="1">
      <c r="A19" s="13" t="s">
        <v>28</v>
      </c>
      <c r="B19" s="15" t="s">
        <v>13</v>
      </c>
      <c r="C19" s="33">
        <v>2397700</v>
      </c>
      <c r="D19" s="33"/>
      <c r="E19" s="33">
        <v>2397700</v>
      </c>
      <c r="F19" s="33"/>
      <c r="G19" s="33">
        <v>2397700</v>
      </c>
    </row>
    <row r="20" spans="1:7" ht="24" customHeight="1">
      <c r="A20" s="13" t="s">
        <v>47</v>
      </c>
      <c r="B20" s="12" t="s">
        <v>48</v>
      </c>
      <c r="C20" s="33">
        <v>1800000</v>
      </c>
      <c r="D20" s="33"/>
      <c r="E20" s="33">
        <v>1800000</v>
      </c>
      <c r="F20" s="33"/>
      <c r="G20" s="33">
        <v>1800000</v>
      </c>
    </row>
    <row r="21" spans="1:7" ht="20.25" customHeight="1">
      <c r="A21" s="20" t="s">
        <v>9</v>
      </c>
      <c r="B21" s="21" t="s">
        <v>2</v>
      </c>
      <c r="C21" s="31">
        <f>SUM(C22:C23)</f>
        <v>49630000</v>
      </c>
      <c r="D21" s="31">
        <f>SUM(D22:D23)</f>
        <v>0</v>
      </c>
      <c r="E21" s="31">
        <f>SUM(E22:E23)</f>
        <v>49630000</v>
      </c>
      <c r="F21" s="31">
        <f>SUM(F22:F23)</f>
        <v>0</v>
      </c>
      <c r="G21" s="31">
        <f>SUM(G22:G23)</f>
        <v>49630000</v>
      </c>
    </row>
    <row r="22" spans="1:7" ht="17.25" customHeight="1">
      <c r="A22" s="10" t="s">
        <v>29</v>
      </c>
      <c r="B22" s="11" t="s">
        <v>15</v>
      </c>
      <c r="C22" s="32">
        <v>14100000</v>
      </c>
      <c r="D22" s="32"/>
      <c r="E22" s="32">
        <v>14100000</v>
      </c>
      <c r="F22" s="32"/>
      <c r="G22" s="32">
        <v>14100000</v>
      </c>
    </row>
    <row r="23" spans="1:7" ht="20.25" customHeight="1">
      <c r="A23" s="10" t="s">
        <v>30</v>
      </c>
      <c r="B23" s="11" t="s">
        <v>31</v>
      </c>
      <c r="C23" s="32">
        <v>35530000</v>
      </c>
      <c r="D23" s="32"/>
      <c r="E23" s="32">
        <v>35530000</v>
      </c>
      <c r="F23" s="32"/>
      <c r="G23" s="32">
        <v>35530000</v>
      </c>
    </row>
    <row r="24" spans="1:7" ht="21" customHeight="1">
      <c r="A24" s="20" t="s">
        <v>32</v>
      </c>
      <c r="B24" s="21" t="s">
        <v>16</v>
      </c>
      <c r="C24" s="31">
        <f>SUM(C25:C27)</f>
        <v>11363000</v>
      </c>
      <c r="D24" s="31">
        <f>SUM(D25:D27)</f>
        <v>0</v>
      </c>
      <c r="E24" s="31">
        <f>SUM(E25:E27)</f>
        <v>11363000</v>
      </c>
      <c r="F24" s="31">
        <f>SUM(F25:F27)</f>
        <v>0</v>
      </c>
      <c r="G24" s="31">
        <f>SUM(G25:G27)</f>
        <v>11363000</v>
      </c>
    </row>
    <row r="25" spans="1:7" ht="32.25" customHeight="1">
      <c r="A25" s="7" t="s">
        <v>19</v>
      </c>
      <c r="B25" s="12" t="s">
        <v>53</v>
      </c>
      <c r="C25" s="33">
        <v>5531200</v>
      </c>
      <c r="D25" s="33"/>
      <c r="E25" s="33">
        <v>5531200</v>
      </c>
      <c r="F25" s="33"/>
      <c r="G25" s="33">
        <v>5531200</v>
      </c>
    </row>
    <row r="26" spans="1:7" ht="57" customHeight="1">
      <c r="A26" s="7" t="s">
        <v>67</v>
      </c>
      <c r="B26" s="12" t="s">
        <v>68</v>
      </c>
      <c r="C26" s="33">
        <v>46000</v>
      </c>
      <c r="D26" s="33"/>
      <c r="E26" s="33">
        <v>46000</v>
      </c>
      <c r="F26" s="33"/>
      <c r="G26" s="33">
        <v>46000</v>
      </c>
    </row>
    <row r="27" spans="1:7" ht="30" customHeight="1">
      <c r="A27" s="7" t="s">
        <v>20</v>
      </c>
      <c r="B27" s="12" t="s">
        <v>54</v>
      </c>
      <c r="C27" s="33">
        <v>5785800</v>
      </c>
      <c r="D27" s="33"/>
      <c r="E27" s="33">
        <v>5785800</v>
      </c>
      <c r="F27" s="33"/>
      <c r="G27" s="33">
        <v>5785800</v>
      </c>
    </row>
    <row r="28" spans="1:7" ht="30" customHeight="1">
      <c r="A28" s="7"/>
      <c r="B28" s="9" t="s">
        <v>73</v>
      </c>
      <c r="C28" s="36">
        <f>C29+C34+C37+C40+C43+C44</f>
        <v>51812185</v>
      </c>
      <c r="D28" s="36">
        <f>D29+D34+D37+D40+D43+D44</f>
        <v>0</v>
      </c>
      <c r="E28" s="36">
        <f>E29+E34+E37+E40+E43+E44</f>
        <v>51812185</v>
      </c>
      <c r="F28" s="36">
        <f>F29+F34+F37+F40+F43+F44</f>
        <v>0</v>
      </c>
      <c r="G28" s="36">
        <f>G29+G34+G37+G40+G43+G44</f>
        <v>51812185</v>
      </c>
    </row>
    <row r="29" spans="1:7" ht="41.25" customHeight="1">
      <c r="A29" s="19" t="s">
        <v>8</v>
      </c>
      <c r="B29" s="23" t="s">
        <v>17</v>
      </c>
      <c r="C29" s="31">
        <f>SUM(C30:C33)</f>
        <v>31166153</v>
      </c>
      <c r="D29" s="31">
        <f>SUM(D30:D33)</f>
        <v>0</v>
      </c>
      <c r="E29" s="31">
        <f>SUM(E30:E33)</f>
        <v>31166153</v>
      </c>
      <c r="F29" s="31">
        <f>SUM(F30:F33)</f>
        <v>0</v>
      </c>
      <c r="G29" s="31">
        <f>SUM(G30:G33)</f>
        <v>31166153</v>
      </c>
    </row>
    <row r="30" spans="1:7" ht="57" customHeight="1">
      <c r="A30" s="7" t="s">
        <v>41</v>
      </c>
      <c r="B30" s="12" t="s">
        <v>43</v>
      </c>
      <c r="C30" s="33">
        <v>200000</v>
      </c>
      <c r="D30" s="33"/>
      <c r="E30" s="33">
        <v>200000</v>
      </c>
      <c r="F30" s="33"/>
      <c r="G30" s="33">
        <v>200000</v>
      </c>
    </row>
    <row r="31" spans="1:7" ht="75.75" customHeight="1">
      <c r="A31" s="7" t="s">
        <v>21</v>
      </c>
      <c r="B31" s="12" t="s">
        <v>77</v>
      </c>
      <c r="C31" s="33">
        <v>28936400</v>
      </c>
      <c r="D31" s="33"/>
      <c r="E31" s="33">
        <v>28936400</v>
      </c>
      <c r="F31" s="33"/>
      <c r="G31" s="33">
        <v>28936400</v>
      </c>
    </row>
    <row r="32" spans="1:7" ht="12.75">
      <c r="A32" s="7" t="s">
        <v>22</v>
      </c>
      <c r="B32" s="12" t="s">
        <v>44</v>
      </c>
      <c r="C32" s="33">
        <v>231000</v>
      </c>
      <c r="D32" s="33"/>
      <c r="E32" s="33">
        <v>231000</v>
      </c>
      <c r="F32" s="33"/>
      <c r="G32" s="33">
        <v>231000</v>
      </c>
    </row>
    <row r="33" spans="1:7" ht="75.75" customHeight="1">
      <c r="A33" s="7" t="s">
        <v>23</v>
      </c>
      <c r="B33" s="29" t="s">
        <v>76</v>
      </c>
      <c r="C33" s="33">
        <f>1065243+91852+176457+19991+15187+430023</f>
        <v>1798753</v>
      </c>
      <c r="D33" s="33"/>
      <c r="E33" s="33">
        <f>1065243+91852+176457+19991+15187+430023</f>
        <v>1798753</v>
      </c>
      <c r="F33" s="33"/>
      <c r="G33" s="33">
        <f>1065243+91852+176457+19991+15187+430023</f>
        <v>1798753</v>
      </c>
    </row>
    <row r="34" spans="1:7" ht="24.75" customHeight="1">
      <c r="A34" s="19" t="s">
        <v>7</v>
      </c>
      <c r="B34" s="23" t="s">
        <v>3</v>
      </c>
      <c r="C34" s="31">
        <f>SUM(C35:C36)</f>
        <v>7588000</v>
      </c>
      <c r="D34" s="31">
        <f>SUM(D35:D36)</f>
        <v>0</v>
      </c>
      <c r="E34" s="31">
        <f>SUM(E35:E36)</f>
        <v>7588000</v>
      </c>
      <c r="F34" s="31">
        <f>SUM(F35:F36)</f>
        <v>0</v>
      </c>
      <c r="G34" s="31">
        <f>SUM(G35:G36)</f>
        <v>7588000</v>
      </c>
    </row>
    <row r="35" spans="1:7" ht="19.5" customHeight="1">
      <c r="A35" s="7" t="s">
        <v>33</v>
      </c>
      <c r="B35" s="12" t="s">
        <v>34</v>
      </c>
      <c r="C35" s="33">
        <v>688000</v>
      </c>
      <c r="D35" s="33"/>
      <c r="E35" s="33">
        <v>688000</v>
      </c>
      <c r="F35" s="33"/>
      <c r="G35" s="33">
        <v>688000</v>
      </c>
    </row>
    <row r="36" spans="1:7" ht="19.5" customHeight="1">
      <c r="A36" s="7" t="s">
        <v>55</v>
      </c>
      <c r="B36" s="12" t="s">
        <v>56</v>
      </c>
      <c r="C36" s="33">
        <v>6900000</v>
      </c>
      <c r="D36" s="33"/>
      <c r="E36" s="33">
        <v>6900000</v>
      </c>
      <c r="F36" s="33"/>
      <c r="G36" s="33">
        <v>6900000</v>
      </c>
    </row>
    <row r="37" spans="1:7" ht="25.5">
      <c r="A37" s="19" t="s">
        <v>6</v>
      </c>
      <c r="B37" s="24" t="s">
        <v>45</v>
      </c>
      <c r="C37" s="31">
        <f>SUM(C38:C39)</f>
        <v>7344568</v>
      </c>
      <c r="D37" s="31">
        <f>SUM(D38:D39)</f>
        <v>0</v>
      </c>
      <c r="E37" s="31">
        <f>SUM(E38:E39)</f>
        <v>7344568</v>
      </c>
      <c r="F37" s="31">
        <f>SUM(F38:F39)</f>
        <v>0</v>
      </c>
      <c r="G37" s="31">
        <f>SUM(G38:G39)</f>
        <v>7344568</v>
      </c>
    </row>
    <row r="38" spans="1:7" ht="25.5">
      <c r="A38" s="7" t="s">
        <v>60</v>
      </c>
      <c r="B38" s="14" t="s">
        <v>62</v>
      </c>
      <c r="C38" s="35">
        <v>1493000</v>
      </c>
      <c r="D38" s="35"/>
      <c r="E38" s="35">
        <f>C38+D38</f>
        <v>1493000</v>
      </c>
      <c r="F38" s="35"/>
      <c r="G38" s="35">
        <f>E38+F38</f>
        <v>1493000</v>
      </c>
    </row>
    <row r="39" spans="1:7" ht="12.75">
      <c r="A39" s="7" t="s">
        <v>61</v>
      </c>
      <c r="B39" s="14" t="s">
        <v>63</v>
      </c>
      <c r="C39" s="35">
        <f>760000+11149+170986+39369+197850+45772+238208+4388234</f>
        <v>5851568</v>
      </c>
      <c r="D39" s="35"/>
      <c r="E39" s="35">
        <f>760000+11149+170986+39369+197850+45772+238208+4388234</f>
        <v>5851568</v>
      </c>
      <c r="F39" s="35"/>
      <c r="G39" s="35">
        <f>760000+11149+170986+39369+197850+45772+238208+4388234</f>
        <v>5851568</v>
      </c>
    </row>
    <row r="40" spans="1:7" s="25" customFormat="1" ht="12.75">
      <c r="A40" s="19" t="s">
        <v>5</v>
      </c>
      <c r="B40" s="23" t="s">
        <v>4</v>
      </c>
      <c r="C40" s="31">
        <f>SUM(C41:C42)</f>
        <v>1281269</v>
      </c>
      <c r="D40" s="31">
        <f>SUM(D41:D42)</f>
        <v>0</v>
      </c>
      <c r="E40" s="31">
        <f>SUM(E41:E42)</f>
        <v>1281269</v>
      </c>
      <c r="F40" s="31">
        <f>SUM(F41:F42)</f>
        <v>0</v>
      </c>
      <c r="G40" s="31">
        <f>SUM(G41:G42)</f>
        <v>1281269</v>
      </c>
    </row>
    <row r="41" spans="1:7" ht="51">
      <c r="A41" s="7" t="s">
        <v>24</v>
      </c>
      <c r="B41" s="12" t="s">
        <v>64</v>
      </c>
      <c r="C41" s="33">
        <v>981269</v>
      </c>
      <c r="D41" s="33"/>
      <c r="E41" s="33">
        <v>981269</v>
      </c>
      <c r="F41" s="33"/>
      <c r="G41" s="33">
        <v>981269</v>
      </c>
    </row>
    <row r="42" spans="1:7" ht="45" customHeight="1">
      <c r="A42" s="7" t="s">
        <v>74</v>
      </c>
      <c r="B42" s="12" t="s">
        <v>75</v>
      </c>
      <c r="C42" s="33">
        <v>300000</v>
      </c>
      <c r="D42" s="33"/>
      <c r="E42" s="33">
        <v>300000</v>
      </c>
      <c r="F42" s="33"/>
      <c r="G42" s="33">
        <v>300000</v>
      </c>
    </row>
    <row r="43" spans="1:7" ht="22.5" customHeight="1">
      <c r="A43" s="19" t="s">
        <v>35</v>
      </c>
      <c r="B43" s="23" t="s">
        <v>36</v>
      </c>
      <c r="C43" s="31">
        <v>3783000</v>
      </c>
      <c r="D43" s="31">
        <v>0</v>
      </c>
      <c r="E43" s="31">
        <v>3783000</v>
      </c>
      <c r="F43" s="31">
        <v>0</v>
      </c>
      <c r="G43" s="31">
        <v>3783000</v>
      </c>
    </row>
    <row r="44" spans="1:7" ht="22.5" customHeight="1">
      <c r="A44" s="19" t="s">
        <v>65</v>
      </c>
      <c r="B44" s="23" t="s">
        <v>66</v>
      </c>
      <c r="C44" s="31">
        <v>649195</v>
      </c>
      <c r="D44" s="31">
        <v>0</v>
      </c>
      <c r="E44" s="31">
        <v>649195</v>
      </c>
      <c r="F44" s="31">
        <v>0</v>
      </c>
      <c r="G44" s="31">
        <v>649195</v>
      </c>
    </row>
    <row r="45" spans="1:7" ht="18" customHeight="1">
      <c r="A45" s="19" t="s">
        <v>37</v>
      </c>
      <c r="B45" s="23" t="s">
        <v>38</v>
      </c>
      <c r="C45" s="31">
        <v>1952913400</v>
      </c>
      <c r="D45" s="31">
        <f>D46+D47</f>
        <v>39835342</v>
      </c>
      <c r="E45" s="31">
        <f>C45+D45</f>
        <v>1992748742</v>
      </c>
      <c r="F45" s="31">
        <f>F46+F47</f>
        <v>10000000</v>
      </c>
      <c r="G45" s="31">
        <f>E45+F45</f>
        <v>2002748742</v>
      </c>
    </row>
    <row r="46" spans="1:7" ht="25.5">
      <c r="A46" s="8"/>
      <c r="B46" s="12" t="s">
        <v>80</v>
      </c>
      <c r="C46" s="35">
        <v>1952913400</v>
      </c>
      <c r="D46" s="35">
        <v>39514200</v>
      </c>
      <c r="E46" s="35">
        <f>C46+D46</f>
        <v>1992427600</v>
      </c>
      <c r="F46" s="35">
        <v>10000000</v>
      </c>
      <c r="G46" s="35">
        <f>E46+F46</f>
        <v>2002427600</v>
      </c>
    </row>
    <row r="47" spans="1:7" ht="51">
      <c r="A47" s="8"/>
      <c r="B47" s="12" t="s">
        <v>81</v>
      </c>
      <c r="C47" s="35">
        <v>0</v>
      </c>
      <c r="D47" s="35">
        <v>321142</v>
      </c>
      <c r="E47" s="35">
        <f>C47+D47</f>
        <v>321142</v>
      </c>
      <c r="F47" s="35"/>
      <c r="G47" s="35">
        <f>E47+F47</f>
        <v>321142</v>
      </c>
    </row>
    <row r="48" spans="1:7" ht="22.5" customHeight="1">
      <c r="A48" s="8"/>
      <c r="B48" s="37" t="s">
        <v>18</v>
      </c>
      <c r="C48" s="38">
        <f>C10+C45</f>
        <v>2538242245</v>
      </c>
      <c r="D48" s="38">
        <f>D10+D45</f>
        <v>39835342</v>
      </c>
      <c r="E48" s="38">
        <f>C48+D48</f>
        <v>2578077587</v>
      </c>
      <c r="F48" s="38">
        <f>F10+F45</f>
        <v>10000000</v>
      </c>
      <c r="G48" s="38">
        <f>E48+F48</f>
        <v>2588077587</v>
      </c>
    </row>
    <row r="49" spans="1:3" ht="14.25" customHeight="1">
      <c r="A49" s="16"/>
      <c r="B49" s="17"/>
      <c r="C49" s="18"/>
    </row>
    <row r="50" spans="1:3" ht="33" customHeight="1">
      <c r="A50" s="26"/>
      <c r="B50" s="26"/>
      <c r="C50" s="27"/>
    </row>
    <row r="88" spans="4:7" ht="12.75">
      <c r="D88" s="25"/>
      <c r="E88" s="25"/>
      <c r="F88" s="25"/>
      <c r="G88" s="25"/>
    </row>
    <row r="133" spans="4:7" ht="12.75">
      <c r="D133" s="25"/>
      <c r="E133" s="25"/>
      <c r="F133" s="25"/>
      <c r="G133" s="25"/>
    </row>
    <row r="178" spans="4:7" ht="12.75">
      <c r="D178" s="25"/>
      <c r="E178" s="25"/>
      <c r="F178" s="25"/>
      <c r="G178" s="25"/>
    </row>
    <row r="223" spans="4:7" ht="12.75">
      <c r="D223" s="25"/>
      <c r="E223" s="25"/>
      <c r="F223" s="25"/>
      <c r="G223" s="25"/>
    </row>
  </sheetData>
  <sheetProtection/>
  <mergeCells count="8">
    <mergeCell ref="F8:F9"/>
    <mergeCell ref="G8:G9"/>
    <mergeCell ref="A6:G6"/>
    <mergeCell ref="D8:D9"/>
    <mergeCell ref="E8:E9"/>
    <mergeCell ref="A8:A9"/>
    <mergeCell ref="B8:B9"/>
    <mergeCell ref="C8:C9"/>
  </mergeCells>
  <printOptions/>
  <pageMargins left="0.5905511811023623" right="0" top="1.1" bottom="0" header="0.9" footer="0"/>
  <pageSetup horizontalDpi="600" verticalDpi="600" orientation="portrait" paperSize="9" scale="7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fr_mjd</dc:creator>
  <cp:keywords/>
  <dc:description/>
  <cp:lastModifiedBy>kanischeva</cp:lastModifiedBy>
  <cp:lastPrinted>2021-03-10T04:19:25Z</cp:lastPrinted>
  <dcterms:created xsi:type="dcterms:W3CDTF">2007-04-05T07:39:38Z</dcterms:created>
  <dcterms:modified xsi:type="dcterms:W3CDTF">2021-03-18T10:55:29Z</dcterms:modified>
  <cp:category/>
  <cp:version/>
  <cp:contentType/>
  <cp:contentStatus/>
</cp:coreProperties>
</file>