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Titles" localSheetId="0">'2022-2023'!$7:$9</definedName>
    <definedName name="_xlnm.Print_Area" localSheetId="0">'2022-2023'!$A$1:$H$93</definedName>
  </definedNames>
  <calcPr fullCalcOnLoad="1"/>
</workbook>
</file>

<file path=xl/sharedStrings.xml><?xml version="1.0" encoding="utf-8"?>
<sst xmlns="http://schemas.openxmlformats.org/spreadsheetml/2006/main" count="134" uniqueCount="132">
  <si>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</si>
  <si>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</si>
  <si>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</si>
  <si>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</si>
  <si>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</si>
  <si>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</si>
  <si>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</si>
  <si>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</si>
  <si>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</si>
  <si>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</si>
  <si>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</si>
  <si>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</si>
  <si>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</si>
  <si>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</si>
  <si>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</si>
  <si>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</si>
  <si>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</si>
  <si>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</si>
  <si>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</si>
  <si>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</si>
  <si>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</si>
  <si>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</si>
  <si>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</si>
  <si>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</si>
  <si>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</si>
  <si>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</si>
  <si>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</si>
  <si>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</si>
  <si>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</si>
  <si>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</si>
  <si>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</si>
  <si>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</si>
  <si>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</si>
  <si>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</si>
  <si>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</si>
  <si>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</si>
  <si>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</si>
  <si>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</si>
  <si>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</si>
  <si>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</si>
  <si>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</si>
  <si>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</si>
  <si>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</si>
  <si>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</si>
  <si>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</si>
  <si>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</si>
  <si>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</si>
  <si>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</si>
  <si>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</si>
  <si>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</si>
  <si>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</si>
  <si>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</si>
  <si>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</si>
  <si>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</si>
  <si>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</si>
  <si>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</si>
  <si>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</si>
  <si>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</si>
  <si>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</si>
  <si>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</si>
  <si>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</si>
  <si>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</si>
  <si>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</si>
  <si>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</si>
  <si>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</si>
  <si>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</si>
  <si>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</si>
  <si>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</si>
  <si>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</si>
  <si>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</si>
  <si>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</si>
  <si>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мероприятия по проведению строительно-монтажных и проектно-изыскательских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</si>
  <si>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
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</si>
  <si>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</si>
  <si>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000 2 0225555 04 0000 150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</si>
  <si>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</si>
  <si>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</si>
  <si>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</si>
  <si>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</si>
  <si>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</si>
  <si>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</si>
  <si>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 - 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</t>
  </si>
  <si>
    <t>Субсидии бюджетам городских округов на проведение комплексных кадастровых работ</t>
  </si>
  <si>
    <t>000 2 02 25511 04 0000 150</t>
  </si>
  <si>
    <t xml:space="preserve"> - на софинансирование расходных 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</si>
  <si>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</si>
  <si>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</si>
  <si>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</si>
  <si>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</si>
  <si>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</si>
  <si>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</si>
  <si>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</si>
  <si>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</si>
  <si>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</si>
  <si>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</si>
  <si>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</si>
  <si>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</si>
  <si>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</si>
  <si>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11</t>
  </si>
  <si>
    <t>Объем  межбюджетных  трансфертов, получаемых из других бюджетов бюджетной системы Российской Федерации на плановый период 2022 и 2023 годов</t>
  </si>
  <si>
    <t xml:space="preserve">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</t>
  </si>
  <si>
    <t xml:space="preserve">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
</t>
  </si>
  <si>
    <t>- на благоустройство территорий рекреационного назначения</t>
  </si>
  <si>
    <t xml:space="preserve"> - на проведение капитального ремонта зданий и сооружений муниципальных организаций дошкольного образования
</t>
  </si>
  <si>
    <t xml:space="preserve"> - на проведение капитального ремонта зданий и сооружений муниципальных организаций отдыха и оздоровления детей
</t>
  </si>
  <si>
    <t xml:space="preserve"> - на проведение ремонтных работ по замене оконных блоков в муниципальных общеобразовательных организациях </t>
  </si>
  <si>
    <t>000 2 02 49999 04 0000 150</t>
  </si>
  <si>
    <t>Прочие межбюджетные трансферты, передаваемые бюджетам городских округов</t>
  </si>
  <si>
    <t>- иные межбюджетные трансферты местным бюджетам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</si>
  <si>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организацию и проведение региональной акции по скандинавской ходьбе «Уральская тропа»
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</si>
  <si>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</si>
  <si>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</si>
  <si>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       (руб.)</t>
  </si>
  <si>
    <t xml:space="preserve"> 2022 год</t>
  </si>
  <si>
    <t xml:space="preserve"> 2023 год</t>
  </si>
  <si>
    <t>Изменения</t>
  </si>
  <si>
    <t>2022 год</t>
  </si>
  <si>
    <t xml:space="preserve">Изменения </t>
  </si>
  <si>
    <t>2023 год</t>
  </si>
  <si>
    <t xml:space="preserve"> - на реализацию инициативных проектов
</t>
  </si>
  <si>
    <t xml:space="preserve">000 2 02 40000 00 0000 150
</t>
  </si>
  <si>
    <t xml:space="preserve">Иные межбюджетные трансферты
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</si>
  <si>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</si>
  <si>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</si>
  <si>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</si>
  <si>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</si>
  <si>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</si>
  <si>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</si>
  <si>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</si>
  <si>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(руб.)</t>
  </si>
  <si>
    <t>Приложение 11</t>
  </si>
  <si>
    <t xml:space="preserve"> от 21.01.2021 г.  № 3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</si>
</sst>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4.25390625" style="1" hidden="1" customWidth="1"/>
    <col min="4" max="4" width="28.00390625" style="1" hidden="1" customWidth="1"/>
    <col min="5" max="5" width="22.125" style="1" hidden="1" customWidth="1"/>
    <col min="6" max="6" width="21.625" style="1" customWidth="1"/>
    <col min="7" max="7" width="22.00390625" style="1" hidden="1" customWidth="1"/>
    <col min="8" max="8" width="24.00390625" style="1" customWidth="1"/>
    <col min="9" max="16384" width="8.875" style="1" customWidth="1"/>
  </cols>
  <sheetData>
    <row r="1" spans="4:8" ht="15">
      <c r="D1" s="1" t="s">
        <v>98</v>
      </c>
      <c r="H1" s="30" t="s">
        <v>130</v>
      </c>
    </row>
    <row r="2" spans="4:8" ht="12.75">
      <c r="D2" s="1" t="s">
        <v>95</v>
      </c>
      <c r="H2" s="1" t="s">
        <v>95</v>
      </c>
    </row>
    <row r="3" spans="4:8" ht="12.75">
      <c r="D3" s="1" t="s">
        <v>96</v>
      </c>
      <c r="H3" s="1" t="s">
        <v>96</v>
      </c>
    </row>
    <row r="4" spans="4:8" ht="15">
      <c r="D4" s="1" t="s">
        <v>97</v>
      </c>
      <c r="H4" s="30" t="s">
        <v>131</v>
      </c>
    </row>
    <row r="5" spans="1:4" ht="58.5" customHeight="1">
      <c r="A5" s="27" t="s">
        <v>99</v>
      </c>
      <c r="B5" s="27"/>
      <c r="C5" s="27"/>
      <c r="D5" s="27"/>
    </row>
    <row r="6" spans="1:8" ht="12.75">
      <c r="A6" s="2"/>
      <c r="B6" s="3"/>
      <c r="D6" s="1" t="s">
        <v>112</v>
      </c>
      <c r="H6" s="25" t="s">
        <v>129</v>
      </c>
    </row>
    <row r="7" spans="1:8" ht="25.5" customHeight="1">
      <c r="A7" s="28" t="s">
        <v>2</v>
      </c>
      <c r="B7" s="29" t="s">
        <v>4</v>
      </c>
      <c r="C7" s="26" t="s">
        <v>113</v>
      </c>
      <c r="D7" s="26" t="s">
        <v>114</v>
      </c>
      <c r="E7" s="26" t="s">
        <v>115</v>
      </c>
      <c r="F7" s="26" t="s">
        <v>116</v>
      </c>
      <c r="G7" s="26" t="s">
        <v>117</v>
      </c>
      <c r="H7" s="26" t="s">
        <v>118</v>
      </c>
    </row>
    <row r="8" spans="1:8" ht="54" customHeight="1">
      <c r="A8" s="28"/>
      <c r="B8" s="29"/>
      <c r="C8" s="26"/>
      <c r="D8" s="26"/>
      <c r="E8" s="26"/>
      <c r="F8" s="26"/>
      <c r="G8" s="26"/>
      <c r="H8" s="26"/>
    </row>
    <row r="9" spans="1:8" ht="15.75" customHeight="1">
      <c r="A9" s="4">
        <v>1</v>
      </c>
      <c r="B9" s="4">
        <v>2</v>
      </c>
      <c r="C9" s="4">
        <v>3</v>
      </c>
      <c r="D9" s="4">
        <v>4</v>
      </c>
      <c r="E9" s="4"/>
      <c r="F9" s="4"/>
      <c r="G9" s="4"/>
      <c r="H9" s="4"/>
    </row>
    <row r="10" spans="1:8" ht="12.75">
      <c r="A10" s="5" t="s">
        <v>8</v>
      </c>
      <c r="B10" s="6" t="s">
        <v>9</v>
      </c>
      <c r="C10" s="7">
        <f aca="true" t="shared" si="0" ref="C10:H10">C11+C17+C50+C90</f>
        <v>1897165200</v>
      </c>
      <c r="D10" s="7">
        <f t="shared" si="0"/>
        <v>1893234900</v>
      </c>
      <c r="E10" s="7">
        <f t="shared" si="0"/>
        <v>67596100</v>
      </c>
      <c r="F10" s="7">
        <f t="shared" si="0"/>
        <v>1964761300</v>
      </c>
      <c r="G10" s="7">
        <f t="shared" si="0"/>
        <v>42026300</v>
      </c>
      <c r="H10" s="7">
        <f t="shared" si="0"/>
        <v>1935261200</v>
      </c>
    </row>
    <row r="11" spans="1:8" ht="25.5">
      <c r="A11" s="8" t="s">
        <v>39</v>
      </c>
      <c r="B11" s="9" t="s">
        <v>3</v>
      </c>
      <c r="C11" s="7">
        <f aca="true" t="shared" si="1" ref="C11:H11">C12+C15+C16</f>
        <v>647472600</v>
      </c>
      <c r="D11" s="7">
        <f t="shared" si="1"/>
        <v>615917600</v>
      </c>
      <c r="E11" s="7">
        <f t="shared" si="1"/>
        <v>0</v>
      </c>
      <c r="F11" s="7">
        <f t="shared" si="1"/>
        <v>647472600</v>
      </c>
      <c r="G11" s="7">
        <f t="shared" si="1"/>
        <v>0</v>
      </c>
      <c r="H11" s="7">
        <f t="shared" si="1"/>
        <v>615917600</v>
      </c>
    </row>
    <row r="12" spans="1:8" ht="24.75" customHeight="1">
      <c r="A12" s="8" t="s">
        <v>40</v>
      </c>
      <c r="B12" s="10" t="s">
        <v>46</v>
      </c>
      <c r="C12" s="11">
        <f aca="true" t="shared" si="2" ref="C12:H12">C13+C14</f>
        <v>22788000</v>
      </c>
      <c r="D12" s="11">
        <f t="shared" si="2"/>
        <v>16827000</v>
      </c>
      <c r="E12" s="11">
        <f t="shared" si="2"/>
        <v>0</v>
      </c>
      <c r="F12" s="11">
        <f t="shared" si="2"/>
        <v>22788000</v>
      </c>
      <c r="G12" s="11">
        <f t="shared" si="2"/>
        <v>0</v>
      </c>
      <c r="H12" s="11">
        <f t="shared" si="2"/>
        <v>16827000</v>
      </c>
    </row>
    <row r="13" spans="1:8" ht="12.75">
      <c r="A13" s="8"/>
      <c r="B13" s="12" t="s">
        <v>11</v>
      </c>
      <c r="C13" s="11">
        <v>22788000</v>
      </c>
      <c r="D13" s="11">
        <v>16827000</v>
      </c>
      <c r="E13" s="11">
        <v>0</v>
      </c>
      <c r="F13" s="11">
        <f>C13+E13</f>
        <v>22788000</v>
      </c>
      <c r="G13" s="11">
        <v>0</v>
      </c>
      <c r="H13" s="11">
        <f>D13+G13</f>
        <v>16827000</v>
      </c>
    </row>
    <row r="14" spans="1:8" ht="12.75">
      <c r="A14" s="8"/>
      <c r="B14" s="12" t="s">
        <v>12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8.25">
      <c r="A15" s="8" t="s">
        <v>69</v>
      </c>
      <c r="B15" s="12" t="s">
        <v>70</v>
      </c>
      <c r="C15" s="11">
        <v>176282600</v>
      </c>
      <c r="D15" s="11">
        <v>176282600</v>
      </c>
      <c r="E15" s="11">
        <v>0</v>
      </c>
      <c r="F15" s="11">
        <f>C15+E15</f>
        <v>176282600</v>
      </c>
      <c r="G15" s="11">
        <v>0</v>
      </c>
      <c r="H15" s="11">
        <f>D15+G15</f>
        <v>176282600</v>
      </c>
    </row>
    <row r="16" spans="1:8" ht="38.25">
      <c r="A16" s="8" t="s">
        <v>41</v>
      </c>
      <c r="B16" s="12" t="s">
        <v>14</v>
      </c>
      <c r="C16" s="11">
        <v>448402000</v>
      </c>
      <c r="D16" s="11">
        <v>422808000</v>
      </c>
      <c r="E16" s="11">
        <v>0</v>
      </c>
      <c r="F16" s="11">
        <f>C16+E16</f>
        <v>448402000</v>
      </c>
      <c r="G16" s="11">
        <v>0</v>
      </c>
      <c r="H16" s="11">
        <f>D16+G16</f>
        <v>422808000</v>
      </c>
    </row>
    <row r="17" spans="1:8" ht="25.5">
      <c r="A17" s="5" t="s">
        <v>42</v>
      </c>
      <c r="B17" s="13" t="s">
        <v>19</v>
      </c>
      <c r="C17" s="7">
        <f aca="true" t="shared" si="3" ref="C17:H17">C18+C19+C20+C21+C24+C22+C23</f>
        <v>190938900</v>
      </c>
      <c r="D17" s="7">
        <f t="shared" si="3"/>
        <v>208857800</v>
      </c>
      <c r="E17" s="7">
        <f t="shared" si="3"/>
        <v>53092200</v>
      </c>
      <c r="F17" s="7">
        <f t="shared" si="3"/>
        <v>244031100</v>
      </c>
      <c r="G17" s="7">
        <f t="shared" si="3"/>
        <v>27836600</v>
      </c>
      <c r="H17" s="7">
        <f t="shared" si="3"/>
        <v>236694400</v>
      </c>
    </row>
    <row r="18" spans="1:8" ht="38.25" hidden="1">
      <c r="A18" s="8" t="s">
        <v>77</v>
      </c>
      <c r="B18" s="14" t="s">
        <v>78</v>
      </c>
      <c r="C18" s="11">
        <v>7728200</v>
      </c>
      <c r="D18" s="11">
        <v>0</v>
      </c>
      <c r="E18" s="11">
        <v>-7728200</v>
      </c>
      <c r="F18" s="11">
        <f aca="true" t="shared" si="4" ref="F18:F23">C18+E18</f>
        <v>0</v>
      </c>
      <c r="G18" s="11">
        <v>0</v>
      </c>
      <c r="H18" s="11">
        <f aca="true" t="shared" si="5" ref="H18:H23">D18+G18</f>
        <v>0</v>
      </c>
    </row>
    <row r="19" spans="1:8" ht="25.5">
      <c r="A19" s="8" t="s">
        <v>83</v>
      </c>
      <c r="B19" s="14" t="s">
        <v>82</v>
      </c>
      <c r="C19" s="11">
        <v>420900</v>
      </c>
      <c r="D19" s="11">
        <v>420900</v>
      </c>
      <c r="E19" s="11">
        <v>0</v>
      </c>
      <c r="F19" s="11">
        <f t="shared" si="4"/>
        <v>420900</v>
      </c>
      <c r="G19" s="11">
        <v>0</v>
      </c>
      <c r="H19" s="11">
        <f t="shared" si="5"/>
        <v>420900</v>
      </c>
    </row>
    <row r="20" spans="1:8" ht="33.75" customHeight="1">
      <c r="A20" s="8" t="s">
        <v>74</v>
      </c>
      <c r="B20" s="12" t="s">
        <v>65</v>
      </c>
      <c r="C20" s="11">
        <v>18738300</v>
      </c>
      <c r="D20" s="11">
        <v>18738300</v>
      </c>
      <c r="E20" s="11">
        <v>0</v>
      </c>
      <c r="F20" s="11">
        <f t="shared" si="4"/>
        <v>18738300</v>
      </c>
      <c r="G20" s="11">
        <v>0</v>
      </c>
      <c r="H20" s="11">
        <f t="shared" si="5"/>
        <v>18738300</v>
      </c>
    </row>
    <row r="21" spans="1:8" ht="58.5" customHeight="1">
      <c r="A21" s="8" t="s">
        <v>75</v>
      </c>
      <c r="B21" s="12" t="s">
        <v>76</v>
      </c>
      <c r="C21" s="11">
        <v>1040300</v>
      </c>
      <c r="D21" s="11">
        <v>1040300</v>
      </c>
      <c r="E21" s="11">
        <v>26492800</v>
      </c>
      <c r="F21" s="11">
        <f t="shared" si="4"/>
        <v>27533100</v>
      </c>
      <c r="G21" s="11">
        <v>25496600</v>
      </c>
      <c r="H21" s="11">
        <f t="shared" si="5"/>
        <v>26536900</v>
      </c>
    </row>
    <row r="22" spans="1:8" ht="54" customHeight="1">
      <c r="A22" s="8" t="s">
        <v>127</v>
      </c>
      <c r="B22" s="12" t="s">
        <v>128</v>
      </c>
      <c r="C22" s="11">
        <v>0</v>
      </c>
      <c r="D22" s="11">
        <v>0</v>
      </c>
      <c r="E22" s="11">
        <v>1594100</v>
      </c>
      <c r="F22" s="11">
        <f t="shared" si="4"/>
        <v>1594100</v>
      </c>
      <c r="G22" s="11">
        <v>0</v>
      </c>
      <c r="H22" s="11">
        <f t="shared" si="5"/>
        <v>0</v>
      </c>
    </row>
    <row r="23" spans="1:8" ht="44.25" customHeight="1">
      <c r="A23" s="8" t="s">
        <v>125</v>
      </c>
      <c r="B23" s="15" t="s">
        <v>126</v>
      </c>
      <c r="C23" s="11">
        <v>0</v>
      </c>
      <c r="D23" s="11">
        <v>0</v>
      </c>
      <c r="E23" s="11">
        <f>9674500+2973500</f>
        <v>12648000</v>
      </c>
      <c r="F23" s="11">
        <f t="shared" si="4"/>
        <v>12648000</v>
      </c>
      <c r="G23" s="11">
        <f>9603200+2651300</f>
        <v>12254500</v>
      </c>
      <c r="H23" s="11">
        <f t="shared" si="5"/>
        <v>12254500</v>
      </c>
    </row>
    <row r="24" spans="1:8" ht="15" customHeight="1">
      <c r="A24" s="8" t="s">
        <v>43</v>
      </c>
      <c r="B24" s="10" t="s">
        <v>7</v>
      </c>
      <c r="C24" s="11">
        <f aca="true" t="shared" si="6" ref="C24:H24">SUM(C25:C49)</f>
        <v>163011200</v>
      </c>
      <c r="D24" s="11">
        <f t="shared" si="6"/>
        <v>188658300</v>
      </c>
      <c r="E24" s="11">
        <f t="shared" si="6"/>
        <v>20085500</v>
      </c>
      <c r="F24" s="11">
        <f t="shared" si="6"/>
        <v>183096700</v>
      </c>
      <c r="G24" s="11">
        <f t="shared" si="6"/>
        <v>-9914500</v>
      </c>
      <c r="H24" s="11">
        <f t="shared" si="6"/>
        <v>178743800</v>
      </c>
    </row>
    <row r="25" spans="1:8" ht="25.5">
      <c r="A25" s="8"/>
      <c r="B25" s="14" t="s">
        <v>48</v>
      </c>
      <c r="C25" s="11">
        <v>12153000</v>
      </c>
      <c r="D25" s="11">
        <v>12153000</v>
      </c>
      <c r="E25" s="11">
        <v>0</v>
      </c>
      <c r="F25" s="11">
        <f aca="true" t="shared" si="7" ref="F25:F48">C25+E25</f>
        <v>12153000</v>
      </c>
      <c r="G25" s="11">
        <v>0</v>
      </c>
      <c r="H25" s="11">
        <f aca="true" t="shared" si="8" ref="H25:H48">D25+G25</f>
        <v>12153000</v>
      </c>
    </row>
    <row r="26" spans="1:8" ht="45" customHeight="1" hidden="1">
      <c r="A26" s="8"/>
      <c r="B26" s="15" t="s">
        <v>81</v>
      </c>
      <c r="C26" s="11">
        <v>9914500</v>
      </c>
      <c r="D26" s="11">
        <v>9914500</v>
      </c>
      <c r="E26" s="11">
        <v>-9914500</v>
      </c>
      <c r="F26" s="11">
        <f t="shared" si="7"/>
        <v>0</v>
      </c>
      <c r="G26" s="11">
        <v>-9914500</v>
      </c>
      <c r="H26" s="11">
        <f t="shared" si="8"/>
        <v>0</v>
      </c>
    </row>
    <row r="27" spans="1:8" ht="26.25" customHeight="1">
      <c r="A27" s="8"/>
      <c r="B27" s="15" t="s">
        <v>103</v>
      </c>
      <c r="C27" s="11">
        <v>222700</v>
      </c>
      <c r="D27" s="11">
        <v>222700</v>
      </c>
      <c r="E27" s="11">
        <v>0</v>
      </c>
      <c r="F27" s="11">
        <f t="shared" si="7"/>
        <v>222700</v>
      </c>
      <c r="G27" s="11">
        <v>0</v>
      </c>
      <c r="H27" s="11">
        <f t="shared" si="8"/>
        <v>222700</v>
      </c>
    </row>
    <row r="28" spans="1:8" ht="28.5" customHeight="1">
      <c r="A28" s="8"/>
      <c r="B28" s="15" t="s">
        <v>104</v>
      </c>
      <c r="C28" s="11">
        <v>225900</v>
      </c>
      <c r="D28" s="11">
        <v>225900</v>
      </c>
      <c r="E28" s="11">
        <v>0</v>
      </c>
      <c r="F28" s="11">
        <f t="shared" si="7"/>
        <v>225900</v>
      </c>
      <c r="G28" s="11">
        <v>0</v>
      </c>
      <c r="H28" s="11">
        <f t="shared" si="8"/>
        <v>225900</v>
      </c>
    </row>
    <row r="29" spans="1:8" ht="41.25" customHeight="1">
      <c r="A29" s="8"/>
      <c r="B29" s="15" t="s">
        <v>80</v>
      </c>
      <c r="C29" s="11">
        <v>528400</v>
      </c>
      <c r="D29" s="11">
        <v>528400</v>
      </c>
      <c r="E29" s="11">
        <v>0</v>
      </c>
      <c r="F29" s="11">
        <f t="shared" si="7"/>
        <v>528400</v>
      </c>
      <c r="G29" s="11">
        <v>0</v>
      </c>
      <c r="H29" s="11">
        <f t="shared" si="8"/>
        <v>528400</v>
      </c>
    </row>
    <row r="30" spans="1:8" ht="25.5">
      <c r="A30" s="8"/>
      <c r="B30" s="15" t="s">
        <v>105</v>
      </c>
      <c r="C30" s="11">
        <v>795500</v>
      </c>
      <c r="D30" s="11">
        <v>795500</v>
      </c>
      <c r="E30" s="11">
        <v>0</v>
      </c>
      <c r="F30" s="11">
        <f t="shared" si="7"/>
        <v>795500</v>
      </c>
      <c r="G30" s="11">
        <v>0</v>
      </c>
      <c r="H30" s="11">
        <f t="shared" si="8"/>
        <v>795500</v>
      </c>
    </row>
    <row r="31" spans="1:8" ht="44.25" customHeight="1" hidden="1">
      <c r="A31" s="8"/>
      <c r="B31" s="15" t="s">
        <v>67</v>
      </c>
      <c r="C31" s="11">
        <v>352600</v>
      </c>
      <c r="D31" s="11">
        <v>352600</v>
      </c>
      <c r="E31" s="11">
        <v>-352600</v>
      </c>
      <c r="F31" s="11">
        <f t="shared" si="7"/>
        <v>0</v>
      </c>
      <c r="G31" s="11">
        <v>-352600</v>
      </c>
      <c r="H31" s="11">
        <f t="shared" si="8"/>
        <v>0</v>
      </c>
    </row>
    <row r="32" spans="1:8" ht="44.25" customHeight="1">
      <c r="A32" s="8"/>
      <c r="B32" s="15" t="s">
        <v>124</v>
      </c>
      <c r="C32" s="11">
        <v>0</v>
      </c>
      <c r="D32" s="11">
        <v>0</v>
      </c>
      <c r="E32" s="11">
        <v>352600</v>
      </c>
      <c r="F32" s="11">
        <f t="shared" si="7"/>
        <v>352600</v>
      </c>
      <c r="G32" s="11">
        <v>352600</v>
      </c>
      <c r="H32" s="11">
        <f t="shared" si="8"/>
        <v>352600</v>
      </c>
    </row>
    <row r="33" spans="1:8" ht="38.25">
      <c r="A33" s="8"/>
      <c r="B33" s="16" t="s">
        <v>49</v>
      </c>
      <c r="C33" s="11">
        <v>176100</v>
      </c>
      <c r="D33" s="11">
        <v>176100</v>
      </c>
      <c r="E33" s="11">
        <v>0</v>
      </c>
      <c r="F33" s="11">
        <f t="shared" si="7"/>
        <v>176100</v>
      </c>
      <c r="G33" s="11">
        <v>0</v>
      </c>
      <c r="H33" s="11">
        <f t="shared" si="8"/>
        <v>176100</v>
      </c>
    </row>
    <row r="34" spans="1:8" ht="12.75">
      <c r="A34" s="8"/>
      <c r="B34" s="15" t="s">
        <v>24</v>
      </c>
      <c r="C34" s="11">
        <v>244000</v>
      </c>
      <c r="D34" s="11">
        <v>244000</v>
      </c>
      <c r="E34" s="11">
        <v>0</v>
      </c>
      <c r="F34" s="11">
        <f t="shared" si="7"/>
        <v>244000</v>
      </c>
      <c r="G34" s="11">
        <v>0</v>
      </c>
      <c r="H34" s="11">
        <f t="shared" si="8"/>
        <v>244000</v>
      </c>
    </row>
    <row r="35" spans="1:8" ht="76.5">
      <c r="A35" s="8"/>
      <c r="B35" s="15" t="s">
        <v>79</v>
      </c>
      <c r="C35" s="11">
        <v>793400</v>
      </c>
      <c r="D35" s="11">
        <v>793400</v>
      </c>
      <c r="E35" s="11">
        <v>0</v>
      </c>
      <c r="F35" s="11">
        <f t="shared" si="7"/>
        <v>793400</v>
      </c>
      <c r="G35" s="11">
        <v>0</v>
      </c>
      <c r="H35" s="11">
        <f t="shared" si="8"/>
        <v>793400</v>
      </c>
    </row>
    <row r="36" spans="1:8" ht="44.25" customHeight="1">
      <c r="A36" s="8"/>
      <c r="B36" s="15" t="s">
        <v>25</v>
      </c>
      <c r="C36" s="11">
        <v>97700</v>
      </c>
      <c r="D36" s="11">
        <v>97700</v>
      </c>
      <c r="E36" s="11">
        <v>0</v>
      </c>
      <c r="F36" s="11">
        <f t="shared" si="7"/>
        <v>97700</v>
      </c>
      <c r="G36" s="11">
        <v>0</v>
      </c>
      <c r="H36" s="11">
        <f t="shared" si="8"/>
        <v>97700</v>
      </c>
    </row>
    <row r="37" spans="1:8" ht="20.25" customHeight="1">
      <c r="A37" s="8"/>
      <c r="B37" s="17" t="s">
        <v>66</v>
      </c>
      <c r="C37" s="11">
        <v>8801700</v>
      </c>
      <c r="D37" s="11">
        <v>8801700</v>
      </c>
      <c r="E37" s="11">
        <v>0</v>
      </c>
      <c r="F37" s="11">
        <f t="shared" si="7"/>
        <v>8801700</v>
      </c>
      <c r="G37" s="11">
        <v>0</v>
      </c>
      <c r="H37" s="11">
        <f t="shared" si="8"/>
        <v>8801700</v>
      </c>
    </row>
    <row r="38" spans="1:8" ht="31.5" customHeight="1">
      <c r="A38" s="8"/>
      <c r="B38" s="17" t="s">
        <v>50</v>
      </c>
      <c r="C38" s="11">
        <v>26312000</v>
      </c>
      <c r="D38" s="11">
        <v>26321300</v>
      </c>
      <c r="E38" s="11">
        <v>0</v>
      </c>
      <c r="F38" s="11">
        <f t="shared" si="7"/>
        <v>26312000</v>
      </c>
      <c r="G38" s="11">
        <v>0</v>
      </c>
      <c r="H38" s="11">
        <f t="shared" si="8"/>
        <v>26321300</v>
      </c>
    </row>
    <row r="39" spans="1:8" ht="63.75">
      <c r="A39" s="8"/>
      <c r="B39" s="16" t="s">
        <v>100</v>
      </c>
      <c r="C39" s="11">
        <v>23255800</v>
      </c>
      <c r="D39" s="11">
        <v>23255800</v>
      </c>
      <c r="E39" s="11">
        <v>0</v>
      </c>
      <c r="F39" s="11">
        <f t="shared" si="7"/>
        <v>23255800</v>
      </c>
      <c r="G39" s="11">
        <v>0</v>
      </c>
      <c r="H39" s="11">
        <f t="shared" si="8"/>
        <v>23255800</v>
      </c>
    </row>
    <row r="40" spans="1:8" ht="51">
      <c r="A40" s="8"/>
      <c r="B40" s="16" t="s">
        <v>101</v>
      </c>
      <c r="C40" s="11">
        <v>20000000</v>
      </c>
      <c r="D40" s="11">
        <v>50000000</v>
      </c>
      <c r="E40" s="11">
        <v>30000000</v>
      </c>
      <c r="F40" s="11">
        <f t="shared" si="7"/>
        <v>50000000</v>
      </c>
      <c r="G40" s="11">
        <v>0</v>
      </c>
      <c r="H40" s="11">
        <f t="shared" si="8"/>
        <v>50000000</v>
      </c>
    </row>
    <row r="41" spans="1:8" ht="12.75">
      <c r="A41" s="8"/>
      <c r="B41" s="16" t="s">
        <v>102</v>
      </c>
      <c r="C41" s="11">
        <v>30517400</v>
      </c>
      <c r="D41" s="11">
        <v>22174000</v>
      </c>
      <c r="E41" s="11">
        <v>0</v>
      </c>
      <c r="F41" s="11">
        <f t="shared" si="7"/>
        <v>30517400</v>
      </c>
      <c r="G41" s="11">
        <v>0</v>
      </c>
      <c r="H41" s="11">
        <f t="shared" si="8"/>
        <v>22174000</v>
      </c>
    </row>
    <row r="42" spans="1:8" ht="38.25">
      <c r="A42" s="8"/>
      <c r="B42" s="15" t="s">
        <v>47</v>
      </c>
      <c r="C42" s="11">
        <v>3232000</v>
      </c>
      <c r="D42" s="11">
        <v>3232000</v>
      </c>
      <c r="E42" s="11">
        <v>0</v>
      </c>
      <c r="F42" s="11">
        <f t="shared" si="7"/>
        <v>3232000</v>
      </c>
      <c r="G42" s="11">
        <v>0</v>
      </c>
      <c r="H42" s="11">
        <f t="shared" si="8"/>
        <v>3232000</v>
      </c>
    </row>
    <row r="43" spans="1:8" ht="38.25">
      <c r="A43" s="8"/>
      <c r="B43" s="15" t="s">
        <v>44</v>
      </c>
      <c r="C43" s="11">
        <v>93900</v>
      </c>
      <c r="D43" s="11">
        <v>93900</v>
      </c>
      <c r="E43" s="11">
        <v>0</v>
      </c>
      <c r="F43" s="11">
        <f t="shared" si="7"/>
        <v>93900</v>
      </c>
      <c r="G43" s="11">
        <v>0</v>
      </c>
      <c r="H43" s="11">
        <f t="shared" si="8"/>
        <v>93900</v>
      </c>
    </row>
    <row r="44" spans="1:8" ht="63.75">
      <c r="A44" s="8"/>
      <c r="B44" s="15" t="s">
        <v>71</v>
      </c>
      <c r="C44" s="11">
        <v>1305600</v>
      </c>
      <c r="D44" s="11">
        <v>5158500</v>
      </c>
      <c r="E44" s="11">
        <v>0</v>
      </c>
      <c r="F44" s="11">
        <f t="shared" si="7"/>
        <v>1305600</v>
      </c>
      <c r="G44" s="11">
        <v>0</v>
      </c>
      <c r="H44" s="11">
        <f t="shared" si="8"/>
        <v>5158500</v>
      </c>
    </row>
    <row r="45" spans="1:8" ht="39.75" customHeight="1">
      <c r="A45" s="8"/>
      <c r="B45" s="15" t="s">
        <v>72</v>
      </c>
      <c r="C45" s="11">
        <v>917000</v>
      </c>
      <c r="D45" s="11">
        <v>917000</v>
      </c>
      <c r="E45" s="11">
        <v>0</v>
      </c>
      <c r="F45" s="11">
        <f t="shared" si="7"/>
        <v>917000</v>
      </c>
      <c r="G45" s="11">
        <v>0</v>
      </c>
      <c r="H45" s="11">
        <f t="shared" si="8"/>
        <v>917000</v>
      </c>
    </row>
    <row r="46" spans="1:8" ht="42.75" customHeight="1">
      <c r="A46" s="8"/>
      <c r="B46" s="15" t="s">
        <v>73</v>
      </c>
      <c r="C46" s="11">
        <v>527200</v>
      </c>
      <c r="D46" s="11">
        <v>528000</v>
      </c>
      <c r="E46" s="11">
        <v>0</v>
      </c>
      <c r="F46" s="11">
        <f t="shared" si="7"/>
        <v>527200</v>
      </c>
      <c r="G46" s="11">
        <v>0</v>
      </c>
      <c r="H46" s="11">
        <f t="shared" si="8"/>
        <v>528000</v>
      </c>
    </row>
    <row r="47" spans="1:8" ht="24.75" customHeight="1">
      <c r="A47" s="8"/>
      <c r="B47" s="15" t="s">
        <v>109</v>
      </c>
      <c r="C47" s="11">
        <v>0</v>
      </c>
      <c r="D47" s="11">
        <v>127500</v>
      </c>
      <c r="E47" s="11">
        <v>0</v>
      </c>
      <c r="F47" s="11">
        <f t="shared" si="7"/>
        <v>0</v>
      </c>
      <c r="G47" s="11">
        <v>0</v>
      </c>
      <c r="H47" s="11">
        <f t="shared" si="8"/>
        <v>127500</v>
      </c>
    </row>
    <row r="48" spans="1:8" ht="36" customHeight="1">
      <c r="A48" s="8"/>
      <c r="B48" s="15" t="s">
        <v>119</v>
      </c>
      <c r="C48" s="11">
        <v>0</v>
      </c>
      <c r="D48" s="11">
        <v>0</v>
      </c>
      <c r="E48" s="11">
        <v>22544800</v>
      </c>
      <c r="F48" s="11">
        <f t="shared" si="7"/>
        <v>22544800</v>
      </c>
      <c r="G48" s="11">
        <v>22544800</v>
      </c>
      <c r="H48" s="11">
        <f t="shared" si="8"/>
        <v>22544800</v>
      </c>
    </row>
    <row r="49" spans="1:8" ht="102" hidden="1">
      <c r="A49" s="8"/>
      <c r="B49" s="15" t="s">
        <v>84</v>
      </c>
      <c r="C49" s="11">
        <v>22544800</v>
      </c>
      <c r="D49" s="11">
        <v>22544800</v>
      </c>
      <c r="E49" s="11">
        <v>-22544800</v>
      </c>
      <c r="F49" s="11">
        <f>C49+E49</f>
        <v>0</v>
      </c>
      <c r="G49" s="11">
        <v>-22544800</v>
      </c>
      <c r="H49" s="11">
        <f>D49+G49</f>
        <v>0</v>
      </c>
    </row>
    <row r="50" spans="1:8" ht="25.5">
      <c r="A50" s="5" t="s">
        <v>35</v>
      </c>
      <c r="B50" s="9" t="s">
        <v>5</v>
      </c>
      <c r="C50" s="7">
        <f aca="true" t="shared" si="9" ref="C50:H50">C51+C52+C53+C79+C80+C81+C82+C83+C84+C85+C86+C88+C89+C87</f>
        <v>1058653700</v>
      </c>
      <c r="D50" s="7">
        <f t="shared" si="9"/>
        <v>1068359500</v>
      </c>
      <c r="E50" s="7">
        <f t="shared" si="9"/>
        <v>-6969700</v>
      </c>
      <c r="F50" s="7">
        <f t="shared" si="9"/>
        <v>1051684000</v>
      </c>
      <c r="G50" s="7">
        <f t="shared" si="9"/>
        <v>-7283900</v>
      </c>
      <c r="H50" s="7">
        <f t="shared" si="9"/>
        <v>1061075600</v>
      </c>
    </row>
    <row r="51" spans="1:8" ht="38.25">
      <c r="A51" s="8" t="s">
        <v>36</v>
      </c>
      <c r="B51" s="10" t="s">
        <v>87</v>
      </c>
      <c r="C51" s="11">
        <v>1335800</v>
      </c>
      <c r="D51" s="11">
        <v>1385700</v>
      </c>
      <c r="E51" s="11">
        <v>0</v>
      </c>
      <c r="F51" s="11">
        <f>C51+E51</f>
        <v>1335800</v>
      </c>
      <c r="G51" s="11">
        <v>0</v>
      </c>
      <c r="H51" s="11">
        <f>D51+G51</f>
        <v>1385700</v>
      </c>
    </row>
    <row r="52" spans="1:8" ht="38.25">
      <c r="A52" s="8" t="s">
        <v>37</v>
      </c>
      <c r="B52" s="10" t="s">
        <v>89</v>
      </c>
      <c r="C52" s="11">
        <v>7203500</v>
      </c>
      <c r="D52" s="11">
        <v>7723900</v>
      </c>
      <c r="E52" s="11">
        <v>0</v>
      </c>
      <c r="F52" s="11">
        <f>C52+E52</f>
        <v>7203500</v>
      </c>
      <c r="G52" s="11">
        <v>0</v>
      </c>
      <c r="H52" s="11">
        <f>D52+G52</f>
        <v>7723900</v>
      </c>
    </row>
    <row r="53" spans="1:8" ht="38.25">
      <c r="A53" s="8" t="s">
        <v>38</v>
      </c>
      <c r="B53" s="10" t="s">
        <v>53</v>
      </c>
      <c r="C53" s="11">
        <f aca="true" t="shared" si="10" ref="C53:H53">SUM(C54:C78)</f>
        <v>927239000</v>
      </c>
      <c r="D53" s="11">
        <f t="shared" si="10"/>
        <v>935217600</v>
      </c>
      <c r="E53" s="11">
        <f t="shared" si="10"/>
        <v>-7047500</v>
      </c>
      <c r="F53" s="11">
        <f t="shared" si="10"/>
        <v>920191500</v>
      </c>
      <c r="G53" s="11">
        <f t="shared" si="10"/>
        <v>-7283800</v>
      </c>
      <c r="H53" s="11">
        <f t="shared" si="10"/>
        <v>927933800</v>
      </c>
    </row>
    <row r="54" spans="1:8" ht="38.25">
      <c r="A54" s="8"/>
      <c r="B54" s="12" t="s">
        <v>88</v>
      </c>
      <c r="C54" s="11">
        <v>500</v>
      </c>
      <c r="D54" s="11">
        <v>500</v>
      </c>
      <c r="E54" s="11">
        <v>0</v>
      </c>
      <c r="F54" s="11">
        <f aca="true" t="shared" si="11" ref="F54:F89">C54+E54</f>
        <v>500</v>
      </c>
      <c r="G54" s="11">
        <v>0</v>
      </c>
      <c r="H54" s="11">
        <f aca="true" t="shared" si="12" ref="H54:H88">D54+G54</f>
        <v>500</v>
      </c>
    </row>
    <row r="55" spans="1:8" ht="38.25">
      <c r="A55" s="8"/>
      <c r="B55" s="12" t="s">
        <v>51</v>
      </c>
      <c r="C55" s="11">
        <v>21200</v>
      </c>
      <c r="D55" s="11">
        <v>21200</v>
      </c>
      <c r="E55" s="11">
        <v>0</v>
      </c>
      <c r="F55" s="11">
        <f t="shared" si="11"/>
        <v>21200</v>
      </c>
      <c r="G55" s="11">
        <v>0</v>
      </c>
      <c r="H55" s="11">
        <f t="shared" si="12"/>
        <v>21200</v>
      </c>
    </row>
    <row r="56" spans="1:8" ht="37.5" customHeight="1">
      <c r="A56" s="8"/>
      <c r="B56" s="12" t="s">
        <v>52</v>
      </c>
      <c r="C56" s="11">
        <v>172900</v>
      </c>
      <c r="D56" s="11">
        <v>179800</v>
      </c>
      <c r="E56" s="11">
        <v>0</v>
      </c>
      <c r="F56" s="11">
        <f t="shared" si="11"/>
        <v>172900</v>
      </c>
      <c r="G56" s="11">
        <v>0</v>
      </c>
      <c r="H56" s="11">
        <f t="shared" si="12"/>
        <v>179800</v>
      </c>
    </row>
    <row r="57" spans="1:8" ht="38.25">
      <c r="A57" s="8"/>
      <c r="B57" s="14" t="s">
        <v>54</v>
      </c>
      <c r="C57" s="11">
        <v>18947500</v>
      </c>
      <c r="D57" s="11">
        <v>19003900</v>
      </c>
      <c r="E57" s="11">
        <v>329000</v>
      </c>
      <c r="F57" s="11">
        <f t="shared" si="11"/>
        <v>19276500</v>
      </c>
      <c r="G57" s="11">
        <v>329000</v>
      </c>
      <c r="H57" s="11">
        <f t="shared" si="12"/>
        <v>19332900</v>
      </c>
    </row>
    <row r="58" spans="1:8" ht="25.5">
      <c r="A58" s="8"/>
      <c r="B58" s="18" t="s">
        <v>64</v>
      </c>
      <c r="C58" s="11">
        <v>182231400</v>
      </c>
      <c r="D58" s="11">
        <v>189520700</v>
      </c>
      <c r="E58" s="11">
        <v>0</v>
      </c>
      <c r="F58" s="11">
        <f t="shared" si="11"/>
        <v>182231400</v>
      </c>
      <c r="G58" s="11">
        <v>0</v>
      </c>
      <c r="H58" s="11">
        <f t="shared" si="12"/>
        <v>189520700</v>
      </c>
    </row>
    <row r="59" spans="1:8" ht="12.75">
      <c r="A59" s="8"/>
      <c r="B59" s="18" t="s">
        <v>26</v>
      </c>
      <c r="C59" s="11">
        <v>6157900</v>
      </c>
      <c r="D59" s="11">
        <v>6404200</v>
      </c>
      <c r="E59" s="11">
        <v>0</v>
      </c>
      <c r="F59" s="11">
        <f t="shared" si="11"/>
        <v>6157900</v>
      </c>
      <c r="G59" s="11">
        <v>0</v>
      </c>
      <c r="H59" s="11">
        <f t="shared" si="12"/>
        <v>6404200</v>
      </c>
    </row>
    <row r="60" spans="1:8" ht="25.5">
      <c r="A60" s="8"/>
      <c r="B60" s="14" t="s">
        <v>21</v>
      </c>
      <c r="C60" s="11">
        <v>12469000</v>
      </c>
      <c r="D60" s="11">
        <v>12469000</v>
      </c>
      <c r="E60" s="11">
        <v>0</v>
      </c>
      <c r="F60" s="11">
        <f t="shared" si="11"/>
        <v>12469000</v>
      </c>
      <c r="G60" s="11">
        <v>0</v>
      </c>
      <c r="H60" s="11">
        <f t="shared" si="12"/>
        <v>12469000</v>
      </c>
    </row>
    <row r="61" spans="1:8" ht="25.5">
      <c r="A61" s="8"/>
      <c r="B61" s="14" t="s">
        <v>1</v>
      </c>
      <c r="C61" s="11">
        <v>663300</v>
      </c>
      <c r="D61" s="11">
        <v>663300</v>
      </c>
      <c r="E61" s="11">
        <v>0</v>
      </c>
      <c r="F61" s="11">
        <f>C61+E61</f>
        <v>663300</v>
      </c>
      <c r="G61" s="11">
        <v>0</v>
      </c>
      <c r="H61" s="11">
        <f t="shared" si="12"/>
        <v>663300</v>
      </c>
    </row>
    <row r="62" spans="1:8" ht="38.25">
      <c r="A62" s="8"/>
      <c r="B62" s="12" t="s">
        <v>15</v>
      </c>
      <c r="C62" s="11">
        <v>57700</v>
      </c>
      <c r="D62" s="11">
        <v>60000</v>
      </c>
      <c r="E62" s="11">
        <v>0</v>
      </c>
      <c r="F62" s="11">
        <f t="shared" si="11"/>
        <v>57700</v>
      </c>
      <c r="G62" s="11">
        <v>0</v>
      </c>
      <c r="H62" s="11">
        <f t="shared" si="12"/>
        <v>60000</v>
      </c>
    </row>
    <row r="63" spans="1:8" ht="25.5">
      <c r="A63" s="8"/>
      <c r="B63" s="12" t="s">
        <v>16</v>
      </c>
      <c r="C63" s="11">
        <v>1034300</v>
      </c>
      <c r="D63" s="11">
        <v>1034300</v>
      </c>
      <c r="E63" s="11">
        <v>0</v>
      </c>
      <c r="F63" s="11">
        <f t="shared" si="11"/>
        <v>1034300</v>
      </c>
      <c r="G63" s="11">
        <v>0</v>
      </c>
      <c r="H63" s="11">
        <f t="shared" si="12"/>
        <v>1034300</v>
      </c>
    </row>
    <row r="64" spans="1:8" ht="76.5">
      <c r="A64" s="8"/>
      <c r="B64" s="19" t="s">
        <v>92</v>
      </c>
      <c r="C64" s="11">
        <v>49781000</v>
      </c>
      <c r="D64" s="11">
        <v>49781000</v>
      </c>
      <c r="E64" s="11">
        <v>0</v>
      </c>
      <c r="F64" s="11">
        <f t="shared" si="11"/>
        <v>49781000</v>
      </c>
      <c r="G64" s="11">
        <v>0</v>
      </c>
      <c r="H64" s="11">
        <f t="shared" si="12"/>
        <v>49781000</v>
      </c>
    </row>
    <row r="65" spans="1:8" ht="25.5">
      <c r="A65" s="8"/>
      <c r="B65" s="12" t="s">
        <v>6</v>
      </c>
      <c r="C65" s="11">
        <v>3348600</v>
      </c>
      <c r="D65" s="11">
        <v>3348600</v>
      </c>
      <c r="E65" s="11">
        <v>0</v>
      </c>
      <c r="F65" s="11">
        <f t="shared" si="11"/>
        <v>3348600</v>
      </c>
      <c r="G65" s="11">
        <v>0</v>
      </c>
      <c r="H65" s="11">
        <f t="shared" si="12"/>
        <v>3348600</v>
      </c>
    </row>
    <row r="66" spans="1:8" ht="51">
      <c r="A66" s="8"/>
      <c r="B66" s="12" t="s">
        <v>55</v>
      </c>
      <c r="C66" s="11">
        <v>6756700</v>
      </c>
      <c r="D66" s="11">
        <v>6756700</v>
      </c>
      <c r="E66" s="11">
        <v>0</v>
      </c>
      <c r="F66" s="11">
        <f t="shared" si="11"/>
        <v>6756700</v>
      </c>
      <c r="G66" s="11">
        <v>0</v>
      </c>
      <c r="H66" s="11">
        <f t="shared" si="12"/>
        <v>6756700</v>
      </c>
    </row>
    <row r="67" spans="1:8" ht="81" customHeight="1">
      <c r="A67" s="8"/>
      <c r="B67" s="19" t="s">
        <v>93</v>
      </c>
      <c r="C67" s="11">
        <v>273787300</v>
      </c>
      <c r="D67" s="11">
        <v>273787300</v>
      </c>
      <c r="E67" s="11">
        <v>0</v>
      </c>
      <c r="F67" s="11">
        <f t="shared" si="11"/>
        <v>273787300</v>
      </c>
      <c r="G67" s="11">
        <v>0</v>
      </c>
      <c r="H67" s="11">
        <f t="shared" si="12"/>
        <v>273787300</v>
      </c>
    </row>
    <row r="68" spans="1:8" ht="38.25">
      <c r="A68" s="8"/>
      <c r="B68" s="20" t="s">
        <v>10</v>
      </c>
      <c r="C68" s="11">
        <v>165300</v>
      </c>
      <c r="D68" s="11">
        <v>165300</v>
      </c>
      <c r="E68" s="11">
        <v>0</v>
      </c>
      <c r="F68" s="11">
        <f t="shared" si="11"/>
        <v>165300</v>
      </c>
      <c r="G68" s="11">
        <v>0</v>
      </c>
      <c r="H68" s="11">
        <f t="shared" si="12"/>
        <v>165300</v>
      </c>
    </row>
    <row r="69" spans="1:8" ht="38.25">
      <c r="A69" s="8"/>
      <c r="B69" s="12" t="s">
        <v>56</v>
      </c>
      <c r="C69" s="11">
        <v>6782800</v>
      </c>
      <c r="D69" s="11">
        <v>7054100</v>
      </c>
      <c r="E69" s="11">
        <v>0</v>
      </c>
      <c r="F69" s="11">
        <f t="shared" si="11"/>
        <v>6782800</v>
      </c>
      <c r="G69" s="11">
        <v>0</v>
      </c>
      <c r="H69" s="11">
        <f t="shared" si="12"/>
        <v>7054100</v>
      </c>
    </row>
    <row r="70" spans="1:8" ht="25.5">
      <c r="A70" s="8"/>
      <c r="B70" s="12" t="s">
        <v>0</v>
      </c>
      <c r="C70" s="11">
        <v>263000</v>
      </c>
      <c r="D70" s="11">
        <v>273500</v>
      </c>
      <c r="E70" s="11">
        <v>0</v>
      </c>
      <c r="F70" s="11">
        <f t="shared" si="11"/>
        <v>263000</v>
      </c>
      <c r="G70" s="11">
        <v>0</v>
      </c>
      <c r="H70" s="11">
        <f t="shared" si="12"/>
        <v>273500</v>
      </c>
    </row>
    <row r="71" spans="1:8" ht="207" customHeight="1">
      <c r="A71" s="8"/>
      <c r="B71" s="19" t="s">
        <v>57</v>
      </c>
      <c r="C71" s="11">
        <v>139000</v>
      </c>
      <c r="D71" s="11">
        <v>139000</v>
      </c>
      <c r="E71" s="11">
        <v>0</v>
      </c>
      <c r="F71" s="11">
        <f t="shared" si="11"/>
        <v>139000</v>
      </c>
      <c r="G71" s="11">
        <v>0</v>
      </c>
      <c r="H71" s="11">
        <f t="shared" si="12"/>
        <v>139000</v>
      </c>
    </row>
    <row r="72" spans="1:8" ht="25.5">
      <c r="A72" s="8"/>
      <c r="B72" s="12" t="s">
        <v>13</v>
      </c>
      <c r="C72" s="11">
        <v>2389400</v>
      </c>
      <c r="D72" s="11">
        <v>2485000</v>
      </c>
      <c r="E72" s="11">
        <v>0</v>
      </c>
      <c r="F72" s="11">
        <f t="shared" si="11"/>
        <v>2389400</v>
      </c>
      <c r="G72" s="11">
        <v>0</v>
      </c>
      <c r="H72" s="11">
        <f t="shared" si="12"/>
        <v>2485000</v>
      </c>
    </row>
    <row r="73" spans="1:8" ht="25.5">
      <c r="A73" s="8"/>
      <c r="B73" s="12" t="s">
        <v>18</v>
      </c>
      <c r="C73" s="11">
        <v>515300</v>
      </c>
      <c r="D73" s="11">
        <v>515300</v>
      </c>
      <c r="E73" s="11">
        <v>0</v>
      </c>
      <c r="F73" s="11">
        <f t="shared" si="11"/>
        <v>515300</v>
      </c>
      <c r="G73" s="11">
        <v>0</v>
      </c>
      <c r="H73" s="11">
        <f t="shared" si="12"/>
        <v>515300</v>
      </c>
    </row>
    <row r="74" spans="1:8" ht="56.25" customHeight="1">
      <c r="A74" s="8"/>
      <c r="B74" s="12" t="s">
        <v>94</v>
      </c>
      <c r="C74" s="11">
        <v>557200</v>
      </c>
      <c r="D74" s="11">
        <v>557200</v>
      </c>
      <c r="E74" s="11">
        <v>0</v>
      </c>
      <c r="F74" s="11">
        <f t="shared" si="11"/>
        <v>557200</v>
      </c>
      <c r="G74" s="11">
        <v>0</v>
      </c>
      <c r="H74" s="11">
        <f t="shared" si="12"/>
        <v>557200</v>
      </c>
    </row>
    <row r="75" spans="1:8" ht="38.25">
      <c r="A75" s="8"/>
      <c r="B75" s="17" t="s">
        <v>17</v>
      </c>
      <c r="C75" s="11">
        <v>357222100</v>
      </c>
      <c r="D75" s="11">
        <v>357222100</v>
      </c>
      <c r="E75" s="11">
        <v>-7376500</v>
      </c>
      <c r="F75" s="11">
        <f>C75+E75</f>
        <v>349845600</v>
      </c>
      <c r="G75" s="11">
        <v>-7612800</v>
      </c>
      <c r="H75" s="11">
        <f t="shared" si="12"/>
        <v>349609300</v>
      </c>
    </row>
    <row r="76" spans="1:8" ht="63.75">
      <c r="A76" s="8"/>
      <c r="B76" s="16" t="s">
        <v>58</v>
      </c>
      <c r="C76" s="11">
        <v>293400</v>
      </c>
      <c r="D76" s="11">
        <v>293400</v>
      </c>
      <c r="E76" s="11">
        <v>0</v>
      </c>
      <c r="F76" s="11">
        <f t="shared" si="11"/>
        <v>293400</v>
      </c>
      <c r="G76" s="11">
        <v>0</v>
      </c>
      <c r="H76" s="11">
        <f t="shared" si="12"/>
        <v>293400</v>
      </c>
    </row>
    <row r="77" spans="1:8" ht="51" customHeight="1">
      <c r="A77" s="8"/>
      <c r="B77" s="17" t="s">
        <v>59</v>
      </c>
      <c r="C77" s="11">
        <v>62600</v>
      </c>
      <c r="D77" s="11">
        <v>62600</v>
      </c>
      <c r="E77" s="11">
        <v>0</v>
      </c>
      <c r="F77" s="11">
        <f t="shared" si="11"/>
        <v>62600</v>
      </c>
      <c r="G77" s="11">
        <v>0</v>
      </c>
      <c r="H77" s="11">
        <f t="shared" si="12"/>
        <v>62600</v>
      </c>
    </row>
    <row r="78" spans="1:8" ht="63.75">
      <c r="A78" s="8"/>
      <c r="B78" s="15" t="s">
        <v>22</v>
      </c>
      <c r="C78" s="11">
        <v>3419600</v>
      </c>
      <c r="D78" s="11">
        <v>3419600</v>
      </c>
      <c r="E78" s="11">
        <v>0</v>
      </c>
      <c r="F78" s="11">
        <f t="shared" si="11"/>
        <v>3419600</v>
      </c>
      <c r="G78" s="11">
        <v>0</v>
      </c>
      <c r="H78" s="11">
        <f t="shared" si="12"/>
        <v>3419600</v>
      </c>
    </row>
    <row r="79" spans="1:8" ht="38.25">
      <c r="A79" s="8" t="s">
        <v>27</v>
      </c>
      <c r="B79" s="14" t="s">
        <v>90</v>
      </c>
      <c r="C79" s="11">
        <v>16327100</v>
      </c>
      <c r="D79" s="11">
        <v>16437800</v>
      </c>
      <c r="E79" s="11">
        <v>0</v>
      </c>
      <c r="F79" s="11">
        <f t="shared" si="11"/>
        <v>16327100</v>
      </c>
      <c r="G79" s="11">
        <v>0</v>
      </c>
      <c r="H79" s="11">
        <f t="shared" si="12"/>
        <v>16437800</v>
      </c>
    </row>
    <row r="80" spans="1:8" ht="63.75">
      <c r="A80" s="8" t="s">
        <v>28</v>
      </c>
      <c r="B80" s="14" t="s">
        <v>60</v>
      </c>
      <c r="C80" s="11">
        <v>17356100</v>
      </c>
      <c r="D80" s="11">
        <v>17356100</v>
      </c>
      <c r="E80" s="11">
        <v>0</v>
      </c>
      <c r="F80" s="11">
        <f t="shared" si="11"/>
        <v>17356100</v>
      </c>
      <c r="G80" s="11">
        <v>0</v>
      </c>
      <c r="H80" s="11">
        <f t="shared" si="12"/>
        <v>17356100</v>
      </c>
    </row>
    <row r="81" spans="1:8" ht="51">
      <c r="A81" s="8" t="s">
        <v>29</v>
      </c>
      <c r="B81" s="14" t="s">
        <v>23</v>
      </c>
      <c r="C81" s="11">
        <v>2096700</v>
      </c>
      <c r="D81" s="11">
        <v>2096700</v>
      </c>
      <c r="E81" s="11">
        <v>-100</v>
      </c>
      <c r="F81" s="11">
        <f t="shared" si="11"/>
        <v>2096600</v>
      </c>
      <c r="G81" s="11">
        <v>-100</v>
      </c>
      <c r="H81" s="11">
        <f t="shared" si="12"/>
        <v>2096600</v>
      </c>
    </row>
    <row r="82" spans="1:8" ht="51">
      <c r="A82" s="8" t="s">
        <v>30</v>
      </c>
      <c r="B82" s="21" t="s">
        <v>20</v>
      </c>
      <c r="C82" s="11">
        <v>2968600</v>
      </c>
      <c r="D82" s="11">
        <v>2879500</v>
      </c>
      <c r="E82" s="11">
        <v>0</v>
      </c>
      <c r="F82" s="11">
        <f t="shared" si="11"/>
        <v>2968600</v>
      </c>
      <c r="G82" s="11">
        <v>0</v>
      </c>
      <c r="H82" s="11">
        <f t="shared" si="12"/>
        <v>2879500</v>
      </c>
    </row>
    <row r="83" spans="1:8" ht="51">
      <c r="A83" s="8" t="s">
        <v>31</v>
      </c>
      <c r="B83" s="10" t="s">
        <v>61</v>
      </c>
      <c r="C83" s="11">
        <v>4814700</v>
      </c>
      <c r="D83" s="11">
        <v>5007300</v>
      </c>
      <c r="E83" s="11">
        <v>0</v>
      </c>
      <c r="F83" s="11">
        <f t="shared" si="11"/>
        <v>4814700</v>
      </c>
      <c r="G83" s="11">
        <v>0</v>
      </c>
      <c r="H83" s="11">
        <f t="shared" si="12"/>
        <v>5007300</v>
      </c>
    </row>
    <row r="84" spans="1:8" ht="34.5" customHeight="1">
      <c r="A84" s="8" t="s">
        <v>32</v>
      </c>
      <c r="B84" s="10" t="s">
        <v>91</v>
      </c>
      <c r="C84" s="11">
        <v>49720000</v>
      </c>
      <c r="D84" s="11">
        <v>49720000</v>
      </c>
      <c r="E84" s="11">
        <v>0</v>
      </c>
      <c r="F84" s="11">
        <f t="shared" si="11"/>
        <v>49720000</v>
      </c>
      <c r="G84" s="11">
        <v>0</v>
      </c>
      <c r="H84" s="11">
        <f t="shared" si="12"/>
        <v>49720000</v>
      </c>
    </row>
    <row r="85" spans="1:8" ht="51">
      <c r="A85" s="8" t="s">
        <v>33</v>
      </c>
      <c r="B85" s="10" t="s">
        <v>62</v>
      </c>
      <c r="C85" s="11">
        <v>3200</v>
      </c>
      <c r="D85" s="11">
        <v>3200</v>
      </c>
      <c r="E85" s="11">
        <v>0</v>
      </c>
      <c r="F85" s="11">
        <f t="shared" si="11"/>
        <v>3200</v>
      </c>
      <c r="G85" s="11">
        <v>0</v>
      </c>
      <c r="H85" s="11">
        <f t="shared" si="12"/>
        <v>3200</v>
      </c>
    </row>
    <row r="86" spans="1:8" ht="67.5" customHeight="1">
      <c r="A86" s="8" t="s">
        <v>34</v>
      </c>
      <c r="B86" s="22" t="s">
        <v>63</v>
      </c>
      <c r="C86" s="11">
        <v>17456100</v>
      </c>
      <c r="D86" s="11">
        <v>18211100</v>
      </c>
      <c r="E86" s="11">
        <v>0</v>
      </c>
      <c r="F86" s="11">
        <f t="shared" si="11"/>
        <v>17456100</v>
      </c>
      <c r="G86" s="11">
        <v>0</v>
      </c>
      <c r="H86" s="11">
        <f t="shared" si="12"/>
        <v>18211100</v>
      </c>
    </row>
    <row r="87" spans="1:8" ht="38.25">
      <c r="A87" s="8" t="s">
        <v>110</v>
      </c>
      <c r="B87" s="22" t="s">
        <v>111</v>
      </c>
      <c r="C87" s="11">
        <v>9860000</v>
      </c>
      <c r="D87" s="11">
        <v>10407800</v>
      </c>
      <c r="E87" s="11">
        <v>0</v>
      </c>
      <c r="F87" s="11">
        <f t="shared" si="11"/>
        <v>9860000</v>
      </c>
      <c r="G87" s="11">
        <v>0</v>
      </c>
      <c r="H87" s="11">
        <f t="shared" si="12"/>
        <v>10407800</v>
      </c>
    </row>
    <row r="88" spans="1:8" ht="25.5">
      <c r="A88" s="8" t="s">
        <v>85</v>
      </c>
      <c r="B88" s="10" t="s">
        <v>86</v>
      </c>
      <c r="C88" s="11">
        <v>2261400</v>
      </c>
      <c r="D88" s="11">
        <v>1912000</v>
      </c>
      <c r="E88" s="11">
        <v>77900</v>
      </c>
      <c r="F88" s="11">
        <f t="shared" si="11"/>
        <v>2339300</v>
      </c>
      <c r="G88" s="11">
        <v>0</v>
      </c>
      <c r="H88" s="11">
        <f t="shared" si="12"/>
        <v>1912000</v>
      </c>
    </row>
    <row r="89" spans="1:8" ht="48.75" customHeight="1">
      <c r="A89" s="8" t="s">
        <v>68</v>
      </c>
      <c r="B89" s="10" t="s">
        <v>45</v>
      </c>
      <c r="C89" s="11">
        <v>11500</v>
      </c>
      <c r="D89" s="11">
        <v>800</v>
      </c>
      <c r="E89" s="11">
        <v>0</v>
      </c>
      <c r="F89" s="11">
        <f t="shared" si="11"/>
        <v>11500</v>
      </c>
      <c r="G89" s="11">
        <v>0</v>
      </c>
      <c r="H89" s="11">
        <f>D89+G89</f>
        <v>800</v>
      </c>
    </row>
    <row r="90" spans="1:8" ht="43.5" customHeight="1">
      <c r="A90" s="5" t="s">
        <v>120</v>
      </c>
      <c r="B90" s="9" t="s">
        <v>121</v>
      </c>
      <c r="C90" s="7">
        <f aca="true" t="shared" si="13" ref="C90:H90">C91+C92</f>
        <v>100000</v>
      </c>
      <c r="D90" s="7">
        <f t="shared" si="13"/>
        <v>100000</v>
      </c>
      <c r="E90" s="7">
        <f t="shared" si="13"/>
        <v>21473600</v>
      </c>
      <c r="F90" s="7">
        <f t="shared" si="13"/>
        <v>21573600</v>
      </c>
      <c r="G90" s="7">
        <f t="shared" si="13"/>
        <v>21473600</v>
      </c>
      <c r="H90" s="7">
        <f t="shared" si="13"/>
        <v>21573600</v>
      </c>
    </row>
    <row r="91" spans="1:8" ht="49.5" customHeight="1">
      <c r="A91" s="8" t="s">
        <v>122</v>
      </c>
      <c r="B91" s="10" t="s">
        <v>123</v>
      </c>
      <c r="C91" s="11">
        <v>0</v>
      </c>
      <c r="D91" s="11">
        <v>0</v>
      </c>
      <c r="E91" s="11">
        <v>21473600</v>
      </c>
      <c r="F91" s="11">
        <f>C91+E91</f>
        <v>21473600</v>
      </c>
      <c r="G91" s="11">
        <v>21473600</v>
      </c>
      <c r="H91" s="11">
        <f>D91+G91</f>
        <v>21473600</v>
      </c>
    </row>
    <row r="92" spans="1:8" ht="30.75" customHeight="1">
      <c r="A92" s="23" t="s">
        <v>106</v>
      </c>
      <c r="B92" s="24" t="s">
        <v>107</v>
      </c>
      <c r="C92" s="11">
        <f aca="true" t="shared" si="14" ref="C92:H92">C93+C94+C95+C122+C123+C124+C125+C126+C127+C128+C129+C130+C131</f>
        <v>100000</v>
      </c>
      <c r="D92" s="11">
        <f t="shared" si="14"/>
        <v>100000</v>
      </c>
      <c r="E92" s="11">
        <f t="shared" si="14"/>
        <v>0</v>
      </c>
      <c r="F92" s="11">
        <f t="shared" si="14"/>
        <v>100000</v>
      </c>
      <c r="G92" s="11">
        <f t="shared" si="14"/>
        <v>0</v>
      </c>
      <c r="H92" s="11">
        <f t="shared" si="14"/>
        <v>100000</v>
      </c>
    </row>
    <row r="93" spans="1:8" ht="38.25">
      <c r="A93" s="8"/>
      <c r="B93" s="12" t="s">
        <v>108</v>
      </c>
      <c r="C93" s="11">
        <v>100000</v>
      </c>
      <c r="D93" s="11">
        <v>100000</v>
      </c>
      <c r="E93" s="11">
        <v>0</v>
      </c>
      <c r="F93" s="11">
        <f>C93+E93</f>
        <v>100000</v>
      </c>
      <c r="G93" s="11">
        <v>0</v>
      </c>
      <c r="H93" s="11">
        <f>D93+G93</f>
        <v>100000</v>
      </c>
    </row>
    <row r="106" ht="12.75" customHeight="1" hidden="1"/>
  </sheetData>
  <sheetProtection/>
  <mergeCells count="9">
    <mergeCell ref="D7:D8"/>
    <mergeCell ref="A5:D5"/>
    <mergeCell ref="C7:C8"/>
    <mergeCell ref="A7:A8"/>
    <mergeCell ref="B7:B8"/>
    <mergeCell ref="E7:E8"/>
    <mergeCell ref="F7:F8"/>
    <mergeCell ref="G7:G8"/>
    <mergeCell ref="H7:H8"/>
  </mergeCells>
  <printOptions/>
  <pageMargins left="0.5905511811023623" right="0" top="0" bottom="0" header="0" footer="0"/>
  <pageSetup fitToHeight="0" fitToWidth="1" horizontalDpi="600" verticalDpi="600" orientation="portrait" paperSize="9" scale="73" r:id="rId1"/>
  <headerFooter alignWithMargins="0">
    <oddFooter>&amp;R&amp;P</oddFooter>
  </headerFooter>
  <rowBreaks count="2" manualBreakCount="2">
    <brk id="39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2021-01-18T04:15:04Z</cp:lastPrinted>
  <dcterms:created xsi:type="dcterms:W3CDTF">2007-04-05T07:39:38Z</dcterms:created>
  <dcterms:modified xsi:type="dcterms:W3CDTF">2021-01-22T05:39:25Z</dcterms:modified>
  <cp:category/>
  <cp:version/>
  <cp:contentType/>
  <cp:contentStatus/>
</cp:coreProperties>
</file>