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-2022" sheetId="1" r:id="rId1"/>
  </sheets>
  <definedNames>
    <definedName name="_xlnm.Print_Area" localSheetId="0">'2021-2022'!$A$1:$N$44</definedName>
  </definedNames>
  <calcPr fullCalcOnLoad="1"/>
</workbook>
</file>

<file path=xl/sharedStrings.xml><?xml version="1.0" encoding="utf-8"?>
<sst xmlns="http://schemas.openxmlformats.org/spreadsheetml/2006/main" count="101" uniqueCount="87">
  <si>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</si>
  <si>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</si>
  <si>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</si>
  <si>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</si>
  <si>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</si>
  <si>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</si>
  <si>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</si>
  <si>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</si>
  <si>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</si>
  <si>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</si>
  <si>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</si>
  <si>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</si>
  <si>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</si>
  <si>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</si>
  <si>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</si>
  <si>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</si>
  <si>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</si>
  <si>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</si>
  <si>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</si>
  <si>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</si>
  <si>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</si>
  <si>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</si>
  <si>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</si>
  <si>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</si>
  <si>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</si>
  <si>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</si>
  <si>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</si>
  <si>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</si>
  <si>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</si>
  <si>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</si>
  <si>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</si>
  <si>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</si>
  <si>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</si>
  <si>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</si>
  <si>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</si>
  <si>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</si>
  <si>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</si>
  <si>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</si>
  <si>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</si>
  <si>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</si>
  <si>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</si>
  <si>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</si>
  <si>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</si>
  <si>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</si>
  <si>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</si>
  <si>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</si>
  <si>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</si>
  <si>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</si>
  <si>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</si>
  <si>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</si>
  <si>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</si>
  <si>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</si>
  <si>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</si>
  <si>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</si>
  <si>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</si>
  <si>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</si>
  <si>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</si>
  <si>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</si>
  <si>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</si>
  <si>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</si>
  <si>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</si>
  <si>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</si>
  <si>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</si>
  <si>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</si>
  <si>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</si>
  <si>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</si>
  <si>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</si>
  <si>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</si>
  <si>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</si>
  <si>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</si>
  <si>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</si>
  <si>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>НАЛОГОВЫЕ ДОХОДЫ</t>
  </si>
  <si>
    <t>НЕНАЛОГОВЫЕ ДОХОДЫ</t>
  </si>
  <si>
    <t xml:space="preserve">        Объем доходов Снежинского городского округа по основным источникам доходов бюджета на плановый период 2021 и 2022 годов</t>
  </si>
  <si>
    <t>БЕЗВОЗМЕЗДНЫЕ  ПОСТУПЛЕНИЯ</t>
  </si>
  <si>
    <t xml:space="preserve"> 2021 год</t>
  </si>
  <si>
    <t xml:space="preserve"> 2022 год</t>
  </si>
  <si>
    <t>Изменения 2021 год</t>
  </si>
  <si>
    <t>2021 год</t>
  </si>
  <si>
    <t>Изменения 2022 год</t>
  </si>
  <si>
    <t>2022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</si>
  <si>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</si>
  <si>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</si>
  <si>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изменения 2021 год</t>
  </si>
  <si>
    <t>изменения 2022 год</t>
  </si>
  <si>
    <t>Приложение  10</t>
  </si>
  <si>
    <t xml:space="preserve"> от 27.02.2020 г. № 16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</si>
</sst>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A1">
      <selection activeCell="R16" sqref="R16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hidden="1" customWidth="1"/>
    <col min="4" max="4" width="26.875" style="1" hidden="1" customWidth="1"/>
    <col min="5" max="5" width="18.125" style="1" hidden="1" customWidth="1"/>
    <col min="6" max="6" width="26.75390625" style="1" hidden="1" customWidth="1"/>
    <col min="7" max="7" width="20.00390625" style="1" hidden="1" customWidth="1"/>
    <col min="8" max="9" width="26.75390625" style="1" hidden="1" customWidth="1"/>
    <col min="10" max="10" width="20.00390625" style="1" hidden="1" customWidth="1"/>
    <col min="11" max="11" width="26.75390625" style="1" hidden="1" customWidth="1"/>
    <col min="12" max="12" width="26.75390625" style="1" customWidth="1"/>
    <col min="13" max="13" width="20.00390625" style="1" hidden="1" customWidth="1"/>
    <col min="14" max="14" width="25.75390625" style="1" customWidth="1"/>
    <col min="15" max="16384" width="9.125" style="1" customWidth="1"/>
  </cols>
  <sheetData>
    <row r="1" spans="4:14" ht="12.75">
      <c r="D1" s="2" t="s">
        <v>70</v>
      </c>
      <c r="H1" s="2" t="s">
        <v>70</v>
      </c>
      <c r="K1" s="2" t="s">
        <v>70</v>
      </c>
      <c r="N1" s="2" t="s">
        <v>85</v>
      </c>
    </row>
    <row r="2" spans="4:14" ht="12.75">
      <c r="D2" s="2" t="s">
        <v>54</v>
      </c>
      <c r="H2" s="2" t="s">
        <v>54</v>
      </c>
      <c r="K2" s="2" t="s">
        <v>54</v>
      </c>
      <c r="N2" s="2" t="s">
        <v>54</v>
      </c>
    </row>
    <row r="3" spans="4:14" ht="12.75">
      <c r="D3" s="2" t="s">
        <v>55</v>
      </c>
      <c r="H3" s="2" t="s">
        <v>55</v>
      </c>
      <c r="K3" s="2" t="s">
        <v>55</v>
      </c>
      <c r="N3" s="2" t="s">
        <v>55</v>
      </c>
    </row>
    <row r="4" spans="1:14" ht="12.75">
      <c r="A4" s="3"/>
      <c r="D4" s="4" t="s">
        <v>69</v>
      </c>
      <c r="H4" s="4" t="s">
        <v>69</v>
      </c>
      <c r="K4" s="4" t="s">
        <v>69</v>
      </c>
      <c r="N4" s="4" t="s">
        <v>86</v>
      </c>
    </row>
    <row r="5" spans="1:14" ht="27.75" customHeight="1">
      <c r="A5" s="41" t="s">
        <v>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 customHeight="1">
      <c r="A6" s="39" t="s">
        <v>12</v>
      </c>
      <c r="B6" s="40" t="s">
        <v>14</v>
      </c>
      <c r="C6" s="36" t="s">
        <v>75</v>
      </c>
      <c r="D6" s="36" t="s">
        <v>76</v>
      </c>
      <c r="E6" s="36" t="s">
        <v>77</v>
      </c>
      <c r="F6" s="36" t="s">
        <v>78</v>
      </c>
      <c r="G6" s="36" t="s">
        <v>79</v>
      </c>
      <c r="H6" s="36" t="s">
        <v>80</v>
      </c>
      <c r="I6" s="36" t="s">
        <v>83</v>
      </c>
      <c r="J6" s="36" t="s">
        <v>79</v>
      </c>
      <c r="K6" s="36" t="s">
        <v>84</v>
      </c>
      <c r="L6" s="36" t="s">
        <v>78</v>
      </c>
      <c r="M6" s="36" t="s">
        <v>79</v>
      </c>
      <c r="N6" s="36" t="s">
        <v>80</v>
      </c>
    </row>
    <row r="7" spans="1:14" ht="25.5" customHeight="1">
      <c r="A7" s="39"/>
      <c r="B7" s="40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3.5" customHeight="1">
      <c r="A8" s="6" t="s">
        <v>25</v>
      </c>
      <c r="B8" s="7" t="s">
        <v>40</v>
      </c>
      <c r="C8" s="8">
        <f>C9+C26</f>
        <v>569261560</v>
      </c>
      <c r="D8" s="8">
        <f>D9+D26</f>
        <v>586894780</v>
      </c>
      <c r="E8" s="8">
        <f>E9+E26</f>
        <v>0</v>
      </c>
      <c r="F8" s="8">
        <f>C8+E8</f>
        <v>569261560</v>
      </c>
      <c r="G8" s="8">
        <f>G9+G26</f>
        <v>0</v>
      </c>
      <c r="H8" s="8">
        <f>D8+G8</f>
        <v>586894780</v>
      </c>
      <c r="I8" s="8">
        <f>I9+I26</f>
        <v>0</v>
      </c>
      <c r="J8" s="8"/>
      <c r="K8" s="8">
        <f>K9+K26</f>
        <v>0</v>
      </c>
      <c r="L8" s="8">
        <f>L9+L26</f>
        <v>569261560</v>
      </c>
      <c r="M8" s="8">
        <f>M9+M26</f>
        <v>0</v>
      </c>
      <c r="N8" s="8">
        <f>N9+N26</f>
        <v>586894780</v>
      </c>
    </row>
    <row r="9" spans="1:14" ht="13.5" customHeight="1">
      <c r="A9" s="6"/>
      <c r="B9" s="7" t="s">
        <v>71</v>
      </c>
      <c r="C9" s="8">
        <f>C10+C13+C15+C19+C22</f>
        <v>521451287</v>
      </c>
      <c r="D9" s="8">
        <f>D10+D13+D15+D19+D22</f>
        <v>539256780</v>
      </c>
      <c r="E9" s="8">
        <f>E10+E13+E15+E19+E22</f>
        <v>0</v>
      </c>
      <c r="F9" s="8">
        <f aca="true" t="shared" si="0" ref="F9:F42">C9+E9</f>
        <v>521451287</v>
      </c>
      <c r="G9" s="8">
        <f>G10+G13+G15+G19+G22</f>
        <v>0</v>
      </c>
      <c r="H9" s="8">
        <f aca="true" t="shared" si="1" ref="H9:H42">D9+G9</f>
        <v>539256780</v>
      </c>
      <c r="I9" s="8">
        <f>I10+I13+I15+I19+I22</f>
        <v>0</v>
      </c>
      <c r="J9" s="8"/>
      <c r="K9" s="8">
        <f>K10+K13+K15+K19+K22</f>
        <v>0</v>
      </c>
      <c r="L9" s="8">
        <f>L10+L13+L15+L19+L22</f>
        <v>521451287</v>
      </c>
      <c r="M9" s="8">
        <f>M10+M13+M15+M19+M22</f>
        <v>0</v>
      </c>
      <c r="N9" s="8">
        <f>N10+N13+N15+N19+N22</f>
        <v>539256780</v>
      </c>
    </row>
    <row r="10" spans="1:14" ht="19.5" customHeight="1">
      <c r="A10" s="23" t="s">
        <v>11</v>
      </c>
      <c r="B10" s="24" t="s">
        <v>0</v>
      </c>
      <c r="C10" s="25">
        <f>SUM(C11)</f>
        <v>383489164</v>
      </c>
      <c r="D10" s="25">
        <f>SUM(D11)</f>
        <v>400466203</v>
      </c>
      <c r="E10" s="25">
        <f>E11</f>
        <v>0</v>
      </c>
      <c r="F10" s="32">
        <f t="shared" si="0"/>
        <v>383489164</v>
      </c>
      <c r="G10" s="25">
        <f>G11</f>
        <v>0</v>
      </c>
      <c r="H10" s="32">
        <f t="shared" si="1"/>
        <v>400466203</v>
      </c>
      <c r="I10" s="32">
        <f>I11</f>
        <v>0</v>
      </c>
      <c r="J10" s="25"/>
      <c r="K10" s="32">
        <f>K11</f>
        <v>0</v>
      </c>
      <c r="L10" s="32">
        <f>L11</f>
        <v>383489164</v>
      </c>
      <c r="M10" s="32">
        <f>M11</f>
        <v>0</v>
      </c>
      <c r="N10" s="32">
        <f>N11</f>
        <v>400466203</v>
      </c>
    </row>
    <row r="11" spans="1:14" ht="12.75">
      <c r="A11" s="9" t="s">
        <v>26</v>
      </c>
      <c r="B11" s="10" t="s">
        <v>27</v>
      </c>
      <c r="C11" s="11">
        <v>383489164</v>
      </c>
      <c r="D11" s="11">
        <v>400466203</v>
      </c>
      <c r="E11" s="11">
        <v>0</v>
      </c>
      <c r="F11" s="33">
        <f t="shared" si="0"/>
        <v>383489164</v>
      </c>
      <c r="G11" s="11">
        <v>0</v>
      </c>
      <c r="H11" s="33">
        <f t="shared" si="1"/>
        <v>400466203</v>
      </c>
      <c r="I11" s="33"/>
      <c r="J11" s="11"/>
      <c r="K11" s="33"/>
      <c r="L11" s="33">
        <f>F11+I11</f>
        <v>383489164</v>
      </c>
      <c r="M11" s="33"/>
      <c r="N11" s="33">
        <f>H11+K11</f>
        <v>400466203</v>
      </c>
    </row>
    <row r="12" spans="1:14" ht="25.5">
      <c r="A12" s="9"/>
      <c r="B12" s="12" t="s">
        <v>38</v>
      </c>
      <c r="C12" s="11">
        <v>96067013</v>
      </c>
      <c r="D12" s="11">
        <v>101839397</v>
      </c>
      <c r="E12" s="11">
        <v>0</v>
      </c>
      <c r="F12" s="33">
        <f t="shared" si="0"/>
        <v>96067013</v>
      </c>
      <c r="G12" s="11">
        <v>0</v>
      </c>
      <c r="H12" s="33">
        <f t="shared" si="1"/>
        <v>101839397</v>
      </c>
      <c r="I12" s="33"/>
      <c r="J12" s="11"/>
      <c r="K12" s="33"/>
      <c r="L12" s="33">
        <f aca="true" t="shared" si="2" ref="L12:L44">F12+I12</f>
        <v>96067013</v>
      </c>
      <c r="M12" s="33"/>
      <c r="N12" s="33">
        <f aca="true" t="shared" si="3" ref="N12:N44">H12+K12</f>
        <v>101839397</v>
      </c>
    </row>
    <row r="13" spans="1:14" s="28" customFormat="1" ht="25.5">
      <c r="A13" s="23" t="s">
        <v>46</v>
      </c>
      <c r="B13" s="26" t="s">
        <v>47</v>
      </c>
      <c r="C13" s="27">
        <f>SUM(C14)</f>
        <v>5362323</v>
      </c>
      <c r="D13" s="27">
        <f>SUM(D14)</f>
        <v>6835777</v>
      </c>
      <c r="E13" s="27">
        <f>E14</f>
        <v>0</v>
      </c>
      <c r="F13" s="32">
        <f t="shared" si="0"/>
        <v>5362323</v>
      </c>
      <c r="G13" s="27">
        <f>G14</f>
        <v>0</v>
      </c>
      <c r="H13" s="32">
        <f t="shared" si="1"/>
        <v>6835777</v>
      </c>
      <c r="I13" s="32">
        <f>I14</f>
        <v>0</v>
      </c>
      <c r="J13" s="27"/>
      <c r="K13" s="32">
        <f>K14</f>
        <v>0</v>
      </c>
      <c r="L13" s="32">
        <f t="shared" si="2"/>
        <v>5362323</v>
      </c>
      <c r="M13" s="32">
        <f>M14</f>
        <v>0</v>
      </c>
      <c r="N13" s="32">
        <f t="shared" si="3"/>
        <v>6835777</v>
      </c>
    </row>
    <row r="14" spans="1:14" ht="27.75" customHeight="1">
      <c r="A14" s="14" t="s">
        <v>48</v>
      </c>
      <c r="B14" s="12" t="s">
        <v>49</v>
      </c>
      <c r="C14" s="11">
        <v>5362323</v>
      </c>
      <c r="D14" s="11">
        <v>6835777</v>
      </c>
      <c r="E14" s="11">
        <v>0</v>
      </c>
      <c r="F14" s="33">
        <f t="shared" si="0"/>
        <v>5362323</v>
      </c>
      <c r="G14" s="11">
        <v>0</v>
      </c>
      <c r="H14" s="33">
        <f t="shared" si="1"/>
        <v>6835777</v>
      </c>
      <c r="I14" s="33"/>
      <c r="J14" s="11"/>
      <c r="K14" s="33"/>
      <c r="L14" s="33">
        <f t="shared" si="2"/>
        <v>5362323</v>
      </c>
      <c r="M14" s="33"/>
      <c r="N14" s="33">
        <f t="shared" si="3"/>
        <v>6835777</v>
      </c>
    </row>
    <row r="15" spans="1:14" ht="23.25" customHeight="1">
      <c r="A15" s="23" t="s">
        <v>10</v>
      </c>
      <c r="B15" s="24" t="s">
        <v>1</v>
      </c>
      <c r="C15" s="25">
        <f>SUM(C16:C18)</f>
        <v>75385000</v>
      </c>
      <c r="D15" s="25">
        <f>SUM(D16:D18)</f>
        <v>74740000</v>
      </c>
      <c r="E15" s="25">
        <f>SUM(E16:E18)</f>
        <v>0</v>
      </c>
      <c r="F15" s="32">
        <f t="shared" si="0"/>
        <v>75385000</v>
      </c>
      <c r="G15" s="25">
        <f>SUM(G16:G18)</f>
        <v>0</v>
      </c>
      <c r="H15" s="32">
        <f t="shared" si="1"/>
        <v>74740000</v>
      </c>
      <c r="I15" s="32">
        <f>I16+I17+I18</f>
        <v>0</v>
      </c>
      <c r="J15" s="25"/>
      <c r="K15" s="32">
        <f>K16+K17+K18</f>
        <v>0</v>
      </c>
      <c r="L15" s="32">
        <f t="shared" si="2"/>
        <v>75385000</v>
      </c>
      <c r="M15" s="32">
        <f>M16+M17+M18</f>
        <v>0</v>
      </c>
      <c r="N15" s="32">
        <f t="shared" si="3"/>
        <v>74740000</v>
      </c>
    </row>
    <row r="16" spans="1:14" ht="27.75" customHeight="1">
      <c r="A16" s="14" t="s">
        <v>67</v>
      </c>
      <c r="B16" s="15" t="s">
        <v>68</v>
      </c>
      <c r="C16" s="11">
        <v>69960000</v>
      </c>
      <c r="D16" s="11">
        <v>72240000</v>
      </c>
      <c r="E16" s="11">
        <v>0</v>
      </c>
      <c r="F16" s="33">
        <f t="shared" si="0"/>
        <v>69960000</v>
      </c>
      <c r="G16" s="11">
        <v>0</v>
      </c>
      <c r="H16" s="33">
        <f t="shared" si="1"/>
        <v>72240000</v>
      </c>
      <c r="I16" s="33"/>
      <c r="J16" s="11"/>
      <c r="K16" s="33"/>
      <c r="L16" s="33">
        <f t="shared" si="2"/>
        <v>69960000</v>
      </c>
      <c r="M16" s="33"/>
      <c r="N16" s="33">
        <f t="shared" si="3"/>
        <v>72240000</v>
      </c>
    </row>
    <row r="17" spans="1:14" ht="24" customHeight="1">
      <c r="A17" s="14" t="s">
        <v>28</v>
      </c>
      <c r="B17" s="16" t="s">
        <v>13</v>
      </c>
      <c r="C17" s="11">
        <v>3225000</v>
      </c>
      <c r="D17" s="11">
        <v>300000</v>
      </c>
      <c r="E17" s="11">
        <v>0</v>
      </c>
      <c r="F17" s="33">
        <f t="shared" si="0"/>
        <v>3225000</v>
      </c>
      <c r="G17" s="11">
        <v>0</v>
      </c>
      <c r="H17" s="33">
        <f t="shared" si="1"/>
        <v>300000</v>
      </c>
      <c r="I17" s="33"/>
      <c r="J17" s="11"/>
      <c r="K17" s="33"/>
      <c r="L17" s="33">
        <f t="shared" si="2"/>
        <v>3225000</v>
      </c>
      <c r="M17" s="33"/>
      <c r="N17" s="33">
        <f t="shared" si="3"/>
        <v>300000</v>
      </c>
    </row>
    <row r="18" spans="1:14" ht="24" customHeight="1">
      <c r="A18" s="14" t="s">
        <v>44</v>
      </c>
      <c r="B18" s="12" t="s">
        <v>45</v>
      </c>
      <c r="C18" s="11">
        <v>2200000</v>
      </c>
      <c r="D18" s="11">
        <v>2200000</v>
      </c>
      <c r="E18" s="11">
        <v>0</v>
      </c>
      <c r="F18" s="33">
        <f t="shared" si="0"/>
        <v>2200000</v>
      </c>
      <c r="G18" s="11">
        <v>0</v>
      </c>
      <c r="H18" s="33">
        <f t="shared" si="1"/>
        <v>2200000</v>
      </c>
      <c r="I18" s="33"/>
      <c r="J18" s="11"/>
      <c r="K18" s="33"/>
      <c r="L18" s="33">
        <f t="shared" si="2"/>
        <v>2200000</v>
      </c>
      <c r="M18" s="33"/>
      <c r="N18" s="33">
        <f t="shared" si="3"/>
        <v>2200000</v>
      </c>
    </row>
    <row r="19" spans="1:14" ht="20.25" customHeight="1">
      <c r="A19" s="23" t="s">
        <v>9</v>
      </c>
      <c r="B19" s="24" t="s">
        <v>2</v>
      </c>
      <c r="C19" s="25">
        <f>SUM(C20:C21)</f>
        <v>47250000</v>
      </c>
      <c r="D19" s="25">
        <f>SUM(D20:D21)</f>
        <v>47250000</v>
      </c>
      <c r="E19" s="25">
        <f>SUM(E20:E21)</f>
        <v>0</v>
      </c>
      <c r="F19" s="32">
        <f t="shared" si="0"/>
        <v>47250000</v>
      </c>
      <c r="G19" s="25">
        <f>SUM(G20:G21)</f>
        <v>0</v>
      </c>
      <c r="H19" s="32">
        <f t="shared" si="1"/>
        <v>47250000</v>
      </c>
      <c r="I19" s="32">
        <f>I20+I21</f>
        <v>0</v>
      </c>
      <c r="J19" s="25"/>
      <c r="K19" s="32">
        <f>K20+K21</f>
        <v>0</v>
      </c>
      <c r="L19" s="32">
        <f t="shared" si="2"/>
        <v>47250000</v>
      </c>
      <c r="M19" s="32">
        <f>M20+M21</f>
        <v>0</v>
      </c>
      <c r="N19" s="32">
        <f t="shared" si="3"/>
        <v>47250000</v>
      </c>
    </row>
    <row r="20" spans="1:14" ht="20.25" customHeight="1">
      <c r="A20" s="9" t="s">
        <v>29</v>
      </c>
      <c r="B20" s="10" t="s">
        <v>15</v>
      </c>
      <c r="C20" s="11">
        <v>12500000</v>
      </c>
      <c r="D20" s="11">
        <v>12500000</v>
      </c>
      <c r="E20" s="11">
        <v>0</v>
      </c>
      <c r="F20" s="33">
        <f t="shared" si="0"/>
        <v>12500000</v>
      </c>
      <c r="G20" s="11">
        <v>0</v>
      </c>
      <c r="H20" s="33">
        <f t="shared" si="1"/>
        <v>12500000</v>
      </c>
      <c r="I20" s="33"/>
      <c r="J20" s="11"/>
      <c r="K20" s="33"/>
      <c r="L20" s="33">
        <f t="shared" si="2"/>
        <v>12500000</v>
      </c>
      <c r="M20" s="33"/>
      <c r="N20" s="33">
        <f t="shared" si="3"/>
        <v>12500000</v>
      </c>
    </row>
    <row r="21" spans="1:14" ht="25.5" customHeight="1">
      <c r="A21" s="9" t="s">
        <v>30</v>
      </c>
      <c r="B21" s="10" t="s">
        <v>31</v>
      </c>
      <c r="C21" s="11">
        <v>34750000</v>
      </c>
      <c r="D21" s="11">
        <v>34750000</v>
      </c>
      <c r="E21" s="11">
        <v>0</v>
      </c>
      <c r="F21" s="33">
        <f t="shared" si="0"/>
        <v>34750000</v>
      </c>
      <c r="G21" s="11">
        <v>0</v>
      </c>
      <c r="H21" s="33">
        <f t="shared" si="1"/>
        <v>34750000</v>
      </c>
      <c r="I21" s="33"/>
      <c r="J21" s="11"/>
      <c r="K21" s="33"/>
      <c r="L21" s="33">
        <f t="shared" si="2"/>
        <v>34750000</v>
      </c>
      <c r="M21" s="33"/>
      <c r="N21" s="33">
        <f t="shared" si="3"/>
        <v>34750000</v>
      </c>
    </row>
    <row r="22" spans="1:14" ht="21" customHeight="1">
      <c r="A22" s="23" t="s">
        <v>32</v>
      </c>
      <c r="B22" s="24" t="s">
        <v>16</v>
      </c>
      <c r="C22" s="25">
        <f>SUM(C23:C25)</f>
        <v>9964800</v>
      </c>
      <c r="D22" s="25">
        <f>SUM(D23:D25)</f>
        <v>9964800</v>
      </c>
      <c r="E22" s="25">
        <f>SUM(E23:E25)</f>
        <v>0</v>
      </c>
      <c r="F22" s="32">
        <f t="shared" si="0"/>
        <v>9964800</v>
      </c>
      <c r="G22" s="25">
        <f>SUM(G23:G25)</f>
        <v>0</v>
      </c>
      <c r="H22" s="32">
        <f t="shared" si="1"/>
        <v>9964800</v>
      </c>
      <c r="I22" s="32">
        <f>I23+I24+I25+I26</f>
        <v>0</v>
      </c>
      <c r="J22" s="25"/>
      <c r="K22" s="32">
        <f>K23+K24+K25+K26</f>
        <v>0</v>
      </c>
      <c r="L22" s="32">
        <f t="shared" si="2"/>
        <v>9964800</v>
      </c>
      <c r="M22" s="32">
        <f>M23+M24+M25+M26</f>
        <v>0</v>
      </c>
      <c r="N22" s="32">
        <f t="shared" si="3"/>
        <v>9964800</v>
      </c>
    </row>
    <row r="23" spans="1:14" ht="32.25" customHeight="1">
      <c r="A23" s="5" t="s">
        <v>19</v>
      </c>
      <c r="B23" s="12" t="s">
        <v>50</v>
      </c>
      <c r="C23" s="11">
        <v>4000000</v>
      </c>
      <c r="D23" s="11">
        <v>4000000</v>
      </c>
      <c r="E23" s="11">
        <v>0</v>
      </c>
      <c r="F23" s="33">
        <f t="shared" si="0"/>
        <v>4000000</v>
      </c>
      <c r="G23" s="11">
        <v>0</v>
      </c>
      <c r="H23" s="33">
        <f t="shared" si="1"/>
        <v>4000000</v>
      </c>
      <c r="I23" s="33"/>
      <c r="J23" s="11"/>
      <c r="K23" s="33"/>
      <c r="L23" s="33">
        <f t="shared" si="2"/>
        <v>4000000</v>
      </c>
      <c r="M23" s="33"/>
      <c r="N23" s="33">
        <f t="shared" si="3"/>
        <v>4000000</v>
      </c>
    </row>
    <row r="24" spans="1:14" ht="57" customHeight="1">
      <c r="A24" s="5" t="s">
        <v>65</v>
      </c>
      <c r="B24" s="12" t="s">
        <v>66</v>
      </c>
      <c r="C24" s="11">
        <v>49000</v>
      </c>
      <c r="D24" s="11">
        <v>49000</v>
      </c>
      <c r="E24" s="11">
        <v>0</v>
      </c>
      <c r="F24" s="33">
        <f t="shared" si="0"/>
        <v>49000</v>
      </c>
      <c r="G24" s="11">
        <v>0</v>
      </c>
      <c r="H24" s="33">
        <f t="shared" si="1"/>
        <v>49000</v>
      </c>
      <c r="I24" s="33"/>
      <c r="J24" s="11"/>
      <c r="K24" s="33"/>
      <c r="L24" s="33">
        <f t="shared" si="2"/>
        <v>49000</v>
      </c>
      <c r="M24" s="33"/>
      <c r="N24" s="33">
        <f t="shared" si="3"/>
        <v>49000</v>
      </c>
    </row>
    <row r="25" spans="1:14" ht="30" customHeight="1">
      <c r="A25" s="5" t="s">
        <v>20</v>
      </c>
      <c r="B25" s="12" t="s">
        <v>51</v>
      </c>
      <c r="C25" s="11">
        <v>5915800</v>
      </c>
      <c r="D25" s="11">
        <v>5915800</v>
      </c>
      <c r="E25" s="11">
        <v>0</v>
      </c>
      <c r="F25" s="33">
        <f t="shared" si="0"/>
        <v>5915800</v>
      </c>
      <c r="G25" s="11">
        <v>0</v>
      </c>
      <c r="H25" s="33">
        <f t="shared" si="1"/>
        <v>5915800</v>
      </c>
      <c r="I25" s="33"/>
      <c r="J25" s="11"/>
      <c r="K25" s="33"/>
      <c r="L25" s="33">
        <f t="shared" si="2"/>
        <v>5915800</v>
      </c>
      <c r="M25" s="33"/>
      <c r="N25" s="33">
        <f t="shared" si="3"/>
        <v>5915800</v>
      </c>
    </row>
    <row r="26" spans="1:14" ht="30" customHeight="1">
      <c r="A26" s="5"/>
      <c r="B26" s="7" t="s">
        <v>72</v>
      </c>
      <c r="C26" s="13">
        <f>C27+C32+C35+C38+C41+C42</f>
        <v>47810273</v>
      </c>
      <c r="D26" s="13">
        <f>D27+D32+D35+D38+D41+D42</f>
        <v>47638000</v>
      </c>
      <c r="E26" s="13">
        <f>E27+E32+E35+E38+E41+E42</f>
        <v>0</v>
      </c>
      <c r="F26" s="8">
        <f t="shared" si="0"/>
        <v>47810273</v>
      </c>
      <c r="G26" s="13">
        <f>G27+G32+G35+G38+G41+G42</f>
        <v>0</v>
      </c>
      <c r="H26" s="8">
        <f t="shared" si="1"/>
        <v>47638000</v>
      </c>
      <c r="I26" s="8">
        <f>I27+I32+I35+I38+I41+I42</f>
        <v>0</v>
      </c>
      <c r="J26" s="13"/>
      <c r="K26" s="8">
        <f>K27+K32+K35+K38+K41+K42</f>
        <v>0</v>
      </c>
      <c r="L26" s="8">
        <f t="shared" si="2"/>
        <v>47810273</v>
      </c>
      <c r="M26" s="8">
        <f>M27+M32+M35+M38+M41+M42</f>
        <v>0</v>
      </c>
      <c r="N26" s="8">
        <f t="shared" si="3"/>
        <v>47638000</v>
      </c>
    </row>
    <row r="27" spans="1:14" ht="41.25" customHeight="1">
      <c r="A27" s="29" t="s">
        <v>8</v>
      </c>
      <c r="B27" s="30" t="s">
        <v>17</v>
      </c>
      <c r="C27" s="25">
        <f>SUM(C28:C31)</f>
        <v>31760157</v>
      </c>
      <c r="D27" s="25">
        <f>SUM(D28:D31)</f>
        <v>31953812</v>
      </c>
      <c r="E27" s="25">
        <f>SUM(E28:E31)</f>
        <v>0</v>
      </c>
      <c r="F27" s="32">
        <f t="shared" si="0"/>
        <v>31760157</v>
      </c>
      <c r="G27" s="25">
        <f>SUM(G28:G31)</f>
        <v>0</v>
      </c>
      <c r="H27" s="32">
        <f t="shared" si="1"/>
        <v>31953812</v>
      </c>
      <c r="I27" s="32">
        <f>I28+I29+I30+I31</f>
        <v>0</v>
      </c>
      <c r="J27" s="25"/>
      <c r="K27" s="32">
        <f>K28+K29+K30+K31</f>
        <v>0</v>
      </c>
      <c r="L27" s="32">
        <f t="shared" si="2"/>
        <v>31760157</v>
      </c>
      <c r="M27" s="32">
        <f>M28+M29+M30+M31</f>
        <v>0</v>
      </c>
      <c r="N27" s="32">
        <f t="shared" si="3"/>
        <v>31953812</v>
      </c>
    </row>
    <row r="28" spans="1:14" ht="57" customHeight="1">
      <c r="A28" s="5" t="s">
        <v>39</v>
      </c>
      <c r="B28" s="12" t="s">
        <v>41</v>
      </c>
      <c r="C28" s="11">
        <v>400000</v>
      </c>
      <c r="D28" s="11">
        <v>400000</v>
      </c>
      <c r="E28" s="11">
        <v>0</v>
      </c>
      <c r="F28" s="33">
        <f t="shared" si="0"/>
        <v>400000</v>
      </c>
      <c r="G28" s="11">
        <v>0</v>
      </c>
      <c r="H28" s="33">
        <f t="shared" si="1"/>
        <v>400000</v>
      </c>
      <c r="I28" s="33"/>
      <c r="J28" s="11"/>
      <c r="K28" s="33"/>
      <c r="L28" s="33">
        <f t="shared" si="2"/>
        <v>400000</v>
      </c>
      <c r="M28" s="33"/>
      <c r="N28" s="33">
        <f t="shared" si="3"/>
        <v>400000</v>
      </c>
    </row>
    <row r="29" spans="1:14" ht="65.25" customHeight="1">
      <c r="A29" s="5" t="s">
        <v>21</v>
      </c>
      <c r="B29" s="12" t="s">
        <v>58</v>
      </c>
      <c r="C29" s="11">
        <v>30860191</v>
      </c>
      <c r="D29" s="11">
        <v>31049527</v>
      </c>
      <c r="E29" s="11">
        <v>0</v>
      </c>
      <c r="F29" s="33">
        <f t="shared" si="0"/>
        <v>30860191</v>
      </c>
      <c r="G29" s="11">
        <v>0</v>
      </c>
      <c r="H29" s="33">
        <f t="shared" si="1"/>
        <v>31049527</v>
      </c>
      <c r="I29" s="33"/>
      <c r="J29" s="11"/>
      <c r="K29" s="33"/>
      <c r="L29" s="33">
        <f t="shared" si="2"/>
        <v>30860191</v>
      </c>
      <c r="M29" s="33"/>
      <c r="N29" s="33">
        <f t="shared" si="3"/>
        <v>31049527</v>
      </c>
    </row>
    <row r="30" spans="1:14" ht="25.5">
      <c r="A30" s="5" t="s">
        <v>22</v>
      </c>
      <c r="B30" s="12" t="s">
        <v>42</v>
      </c>
      <c r="C30" s="11">
        <v>231000</v>
      </c>
      <c r="D30" s="11">
        <v>237000</v>
      </c>
      <c r="E30" s="11">
        <v>0</v>
      </c>
      <c r="F30" s="33">
        <f t="shared" si="0"/>
        <v>231000</v>
      </c>
      <c r="G30" s="11">
        <v>0</v>
      </c>
      <c r="H30" s="33">
        <f t="shared" si="1"/>
        <v>237000</v>
      </c>
      <c r="I30" s="33"/>
      <c r="J30" s="11"/>
      <c r="K30" s="33"/>
      <c r="L30" s="33">
        <f t="shared" si="2"/>
        <v>231000</v>
      </c>
      <c r="M30" s="33"/>
      <c r="N30" s="33">
        <f t="shared" si="3"/>
        <v>237000</v>
      </c>
    </row>
    <row r="31" spans="1:14" ht="68.25" customHeight="1">
      <c r="A31" s="5" t="s">
        <v>23</v>
      </c>
      <c r="B31" s="12" t="s">
        <v>59</v>
      </c>
      <c r="C31" s="11">
        <v>268966</v>
      </c>
      <c r="D31" s="11">
        <v>267285</v>
      </c>
      <c r="E31" s="11">
        <v>0</v>
      </c>
      <c r="F31" s="33">
        <f t="shared" si="0"/>
        <v>268966</v>
      </c>
      <c r="G31" s="11">
        <v>0</v>
      </c>
      <c r="H31" s="33">
        <f t="shared" si="1"/>
        <v>267285</v>
      </c>
      <c r="I31" s="33"/>
      <c r="J31" s="11"/>
      <c r="K31" s="33"/>
      <c r="L31" s="33">
        <f t="shared" si="2"/>
        <v>268966</v>
      </c>
      <c r="M31" s="33"/>
      <c r="N31" s="33">
        <f t="shared" si="3"/>
        <v>267285</v>
      </c>
    </row>
    <row r="32" spans="1:14" ht="24.75" customHeight="1">
      <c r="A32" s="29" t="s">
        <v>7</v>
      </c>
      <c r="B32" s="30" t="s">
        <v>3</v>
      </c>
      <c r="C32" s="25">
        <f>SUM(C33:C34)</f>
        <v>3348868</v>
      </c>
      <c r="D32" s="25">
        <f>SUM(D33:D34)</f>
        <v>3416422</v>
      </c>
      <c r="E32" s="25">
        <f>SUM(E33:E34)</f>
        <v>0</v>
      </c>
      <c r="F32" s="32">
        <f t="shared" si="0"/>
        <v>3348868</v>
      </c>
      <c r="G32" s="25">
        <f>SUM(G33:G34)</f>
        <v>0</v>
      </c>
      <c r="H32" s="32">
        <f t="shared" si="1"/>
        <v>3416422</v>
      </c>
      <c r="I32" s="32">
        <f>I33+I34</f>
        <v>0</v>
      </c>
      <c r="J32" s="25"/>
      <c r="K32" s="32">
        <f>K33+K34</f>
        <v>0</v>
      </c>
      <c r="L32" s="32">
        <f t="shared" si="2"/>
        <v>3348868</v>
      </c>
      <c r="M32" s="32">
        <f>M33+M34</f>
        <v>0</v>
      </c>
      <c r="N32" s="32">
        <f t="shared" si="3"/>
        <v>3416422</v>
      </c>
    </row>
    <row r="33" spans="1:14" ht="19.5" customHeight="1">
      <c r="A33" s="5" t="s">
        <v>33</v>
      </c>
      <c r="B33" s="12" t="s">
        <v>34</v>
      </c>
      <c r="C33" s="11">
        <v>1688868</v>
      </c>
      <c r="D33" s="11">
        <v>1756422</v>
      </c>
      <c r="E33" s="11">
        <v>0</v>
      </c>
      <c r="F33" s="33">
        <f t="shared" si="0"/>
        <v>1688868</v>
      </c>
      <c r="G33" s="11">
        <v>0</v>
      </c>
      <c r="H33" s="33">
        <f t="shared" si="1"/>
        <v>1756422</v>
      </c>
      <c r="I33" s="33"/>
      <c r="J33" s="11"/>
      <c r="K33" s="33"/>
      <c r="L33" s="33">
        <f t="shared" si="2"/>
        <v>1688868</v>
      </c>
      <c r="M33" s="33"/>
      <c r="N33" s="33">
        <f t="shared" si="3"/>
        <v>1756422</v>
      </c>
    </row>
    <row r="34" spans="1:14" ht="19.5" customHeight="1">
      <c r="A34" s="5" t="s">
        <v>52</v>
      </c>
      <c r="B34" s="12" t="s">
        <v>53</v>
      </c>
      <c r="C34" s="11">
        <v>1660000</v>
      </c>
      <c r="D34" s="11">
        <v>1660000</v>
      </c>
      <c r="E34" s="11">
        <v>0</v>
      </c>
      <c r="F34" s="33">
        <f t="shared" si="0"/>
        <v>1660000</v>
      </c>
      <c r="G34" s="11">
        <v>0</v>
      </c>
      <c r="H34" s="33">
        <f t="shared" si="1"/>
        <v>1660000</v>
      </c>
      <c r="I34" s="33"/>
      <c r="J34" s="11"/>
      <c r="K34" s="33"/>
      <c r="L34" s="33">
        <f t="shared" si="2"/>
        <v>1660000</v>
      </c>
      <c r="M34" s="33"/>
      <c r="N34" s="33">
        <f t="shared" si="3"/>
        <v>1660000</v>
      </c>
    </row>
    <row r="35" spans="1:14" ht="25.5">
      <c r="A35" s="29" t="s">
        <v>6</v>
      </c>
      <c r="B35" s="31" t="s">
        <v>43</v>
      </c>
      <c r="C35" s="25">
        <f>SUM(C36:C37)</f>
        <v>9902678</v>
      </c>
      <c r="D35" s="25">
        <f>SUM(D36:D37)</f>
        <v>9864845</v>
      </c>
      <c r="E35" s="25">
        <f>SUM(E27:E34)</f>
        <v>0</v>
      </c>
      <c r="F35" s="32">
        <f t="shared" si="0"/>
        <v>9902678</v>
      </c>
      <c r="G35" s="25">
        <f>SUM(G27:G34)</f>
        <v>0</v>
      </c>
      <c r="H35" s="32">
        <f t="shared" si="1"/>
        <v>9864845</v>
      </c>
      <c r="I35" s="32">
        <f>I36+I37</f>
        <v>0</v>
      </c>
      <c r="J35" s="25"/>
      <c r="K35" s="32">
        <f>K36+K37</f>
        <v>0</v>
      </c>
      <c r="L35" s="32">
        <f t="shared" si="2"/>
        <v>9902678</v>
      </c>
      <c r="M35" s="32">
        <f>M36+M37</f>
        <v>0</v>
      </c>
      <c r="N35" s="32">
        <f t="shared" si="3"/>
        <v>9864845</v>
      </c>
    </row>
    <row r="36" spans="1:14" ht="30" customHeight="1">
      <c r="A36" s="5" t="s">
        <v>56</v>
      </c>
      <c r="B36" s="15" t="s">
        <v>60</v>
      </c>
      <c r="C36" s="11">
        <v>7992481</v>
      </c>
      <c r="D36" s="11">
        <v>7992481</v>
      </c>
      <c r="E36" s="11">
        <v>0</v>
      </c>
      <c r="F36" s="33">
        <f t="shared" si="0"/>
        <v>7992481</v>
      </c>
      <c r="G36" s="11">
        <v>0</v>
      </c>
      <c r="H36" s="33">
        <f t="shared" si="1"/>
        <v>7992481</v>
      </c>
      <c r="I36" s="33"/>
      <c r="J36" s="11"/>
      <c r="K36" s="33"/>
      <c r="L36" s="33">
        <f t="shared" si="2"/>
        <v>7992481</v>
      </c>
      <c r="M36" s="33"/>
      <c r="N36" s="33">
        <f t="shared" si="3"/>
        <v>7992481</v>
      </c>
    </row>
    <row r="37" spans="1:14" ht="21" customHeight="1">
      <c r="A37" s="5" t="s">
        <v>57</v>
      </c>
      <c r="B37" s="15" t="s">
        <v>61</v>
      </c>
      <c r="C37" s="11">
        <v>1910197</v>
      </c>
      <c r="D37" s="11">
        <v>1872364</v>
      </c>
      <c r="E37" s="11">
        <v>0</v>
      </c>
      <c r="F37" s="33">
        <f t="shared" si="0"/>
        <v>1910197</v>
      </c>
      <c r="G37" s="11">
        <v>0</v>
      </c>
      <c r="H37" s="33">
        <f t="shared" si="1"/>
        <v>1872364</v>
      </c>
      <c r="I37" s="33"/>
      <c r="J37" s="11"/>
      <c r="K37" s="33"/>
      <c r="L37" s="33">
        <f t="shared" si="2"/>
        <v>1910197</v>
      </c>
      <c r="M37" s="33"/>
      <c r="N37" s="33">
        <f t="shared" si="3"/>
        <v>1872364</v>
      </c>
    </row>
    <row r="38" spans="1:14" ht="25.5">
      <c r="A38" s="29" t="s">
        <v>5</v>
      </c>
      <c r="B38" s="30" t="s">
        <v>4</v>
      </c>
      <c r="C38" s="25">
        <f aca="true" t="shared" si="4" ref="C38:H38">SUM(C39:C40)</f>
        <v>1281269</v>
      </c>
      <c r="D38" s="25">
        <f t="shared" si="4"/>
        <v>892337</v>
      </c>
      <c r="E38" s="25">
        <f t="shared" si="4"/>
        <v>0</v>
      </c>
      <c r="F38" s="25">
        <f t="shared" si="4"/>
        <v>1281269</v>
      </c>
      <c r="G38" s="25">
        <f t="shared" si="4"/>
        <v>0</v>
      </c>
      <c r="H38" s="25">
        <f t="shared" si="4"/>
        <v>892337</v>
      </c>
      <c r="I38" s="25">
        <f>I39+I40</f>
        <v>0</v>
      </c>
      <c r="J38" s="25"/>
      <c r="K38" s="25">
        <f>K39+K40</f>
        <v>0</v>
      </c>
      <c r="L38" s="25">
        <f t="shared" si="2"/>
        <v>1281269</v>
      </c>
      <c r="M38" s="25">
        <f>M39+M40</f>
        <v>0</v>
      </c>
      <c r="N38" s="25">
        <f t="shared" si="3"/>
        <v>892337</v>
      </c>
    </row>
    <row r="39" spans="1:14" ht="63.75">
      <c r="A39" s="5" t="s">
        <v>24</v>
      </c>
      <c r="B39" s="12" t="s">
        <v>62</v>
      </c>
      <c r="C39" s="34">
        <v>1281269</v>
      </c>
      <c r="D39" s="34">
        <v>892337</v>
      </c>
      <c r="E39" s="34">
        <v>-300000</v>
      </c>
      <c r="F39" s="35">
        <f>C39+E39</f>
        <v>981269</v>
      </c>
      <c r="G39" s="34">
        <v>0</v>
      </c>
      <c r="H39" s="35">
        <f>D39+G39</f>
        <v>892337</v>
      </c>
      <c r="I39" s="35"/>
      <c r="J39" s="34"/>
      <c r="K39" s="35"/>
      <c r="L39" s="35">
        <f t="shared" si="2"/>
        <v>981269</v>
      </c>
      <c r="M39" s="35"/>
      <c r="N39" s="35">
        <f t="shared" si="3"/>
        <v>892337</v>
      </c>
    </row>
    <row r="40" spans="1:14" ht="25.5">
      <c r="A40" s="5" t="s">
        <v>81</v>
      </c>
      <c r="B40" s="12" t="s">
        <v>82</v>
      </c>
      <c r="C40" s="34"/>
      <c r="D40" s="34"/>
      <c r="E40" s="34">
        <v>300000</v>
      </c>
      <c r="F40" s="35">
        <f>C40+E40</f>
        <v>300000</v>
      </c>
      <c r="G40" s="34"/>
      <c r="H40" s="35"/>
      <c r="I40" s="35"/>
      <c r="J40" s="34"/>
      <c r="K40" s="35"/>
      <c r="L40" s="35">
        <f t="shared" si="2"/>
        <v>300000</v>
      </c>
      <c r="M40" s="35"/>
      <c r="N40" s="35">
        <f t="shared" si="3"/>
        <v>0</v>
      </c>
    </row>
    <row r="41" spans="1:14" ht="22.5" customHeight="1">
      <c r="A41" s="29" t="s">
        <v>35</v>
      </c>
      <c r="B41" s="30" t="s">
        <v>36</v>
      </c>
      <c r="C41" s="25">
        <v>866566</v>
      </c>
      <c r="D41" s="25">
        <v>859849</v>
      </c>
      <c r="E41" s="25">
        <v>0</v>
      </c>
      <c r="F41" s="32">
        <f t="shared" si="0"/>
        <v>866566</v>
      </c>
      <c r="G41" s="25">
        <v>0</v>
      </c>
      <c r="H41" s="32">
        <f t="shared" si="1"/>
        <v>859849</v>
      </c>
      <c r="I41" s="32"/>
      <c r="J41" s="25"/>
      <c r="K41" s="32"/>
      <c r="L41" s="32">
        <f t="shared" si="2"/>
        <v>866566</v>
      </c>
      <c r="M41" s="32"/>
      <c r="N41" s="32">
        <f t="shared" si="3"/>
        <v>859849</v>
      </c>
    </row>
    <row r="42" spans="1:14" ht="22.5" customHeight="1">
      <c r="A42" s="29" t="s">
        <v>63</v>
      </c>
      <c r="B42" s="30" t="s">
        <v>64</v>
      </c>
      <c r="C42" s="25">
        <v>650735</v>
      </c>
      <c r="D42" s="25">
        <v>650735</v>
      </c>
      <c r="E42" s="25">
        <v>0</v>
      </c>
      <c r="F42" s="32">
        <f t="shared" si="0"/>
        <v>650735</v>
      </c>
      <c r="G42" s="25">
        <v>0</v>
      </c>
      <c r="H42" s="32">
        <f t="shared" si="1"/>
        <v>650735</v>
      </c>
      <c r="I42" s="32"/>
      <c r="J42" s="25"/>
      <c r="K42" s="32"/>
      <c r="L42" s="32">
        <f t="shared" si="2"/>
        <v>650735</v>
      </c>
      <c r="M42" s="32"/>
      <c r="N42" s="32">
        <f t="shared" si="3"/>
        <v>650735</v>
      </c>
    </row>
    <row r="43" spans="1:14" ht="18" customHeight="1">
      <c r="A43" s="29" t="s">
        <v>37</v>
      </c>
      <c r="B43" s="30" t="s">
        <v>74</v>
      </c>
      <c r="C43" s="25">
        <v>1647959000</v>
      </c>
      <c r="D43" s="25">
        <v>1666982500</v>
      </c>
      <c r="E43" s="25">
        <v>37375500</v>
      </c>
      <c r="F43" s="25">
        <f>C43+E43</f>
        <v>1685334500</v>
      </c>
      <c r="G43" s="25">
        <v>39756700</v>
      </c>
      <c r="H43" s="25">
        <f>D43+G43</f>
        <v>1706739200</v>
      </c>
      <c r="I43" s="25">
        <v>3713000</v>
      </c>
      <c r="J43" s="25"/>
      <c r="K43" s="25">
        <v>7759500</v>
      </c>
      <c r="L43" s="25">
        <f t="shared" si="2"/>
        <v>1689047500</v>
      </c>
      <c r="M43" s="25"/>
      <c r="N43" s="25">
        <f t="shared" si="3"/>
        <v>1714498700</v>
      </c>
    </row>
    <row r="44" spans="1:14" ht="22.5" customHeight="1">
      <c r="A44" s="17"/>
      <c r="B44" s="18" t="s">
        <v>18</v>
      </c>
      <c r="C44" s="19">
        <f>C8+C43</f>
        <v>2217220560</v>
      </c>
      <c r="D44" s="19">
        <f>D8+D43</f>
        <v>2253877280</v>
      </c>
      <c r="E44" s="19">
        <f>E43+E8</f>
        <v>37375500</v>
      </c>
      <c r="F44" s="19">
        <f>F43+F8</f>
        <v>2254596060</v>
      </c>
      <c r="G44" s="19">
        <f>G43+G8</f>
        <v>39756700</v>
      </c>
      <c r="H44" s="19">
        <f>H43+H8</f>
        <v>2293633980</v>
      </c>
      <c r="I44" s="19">
        <f>I8+I43</f>
        <v>3713000</v>
      </c>
      <c r="J44" s="19">
        <f>J43+J8</f>
        <v>0</v>
      </c>
      <c r="K44" s="19">
        <f>K8+K43</f>
        <v>7759500</v>
      </c>
      <c r="L44" s="19">
        <f t="shared" si="2"/>
        <v>2258309060</v>
      </c>
      <c r="M44" s="19">
        <f>M8+M43</f>
        <v>0</v>
      </c>
      <c r="N44" s="19">
        <f t="shared" si="3"/>
        <v>2301393480</v>
      </c>
    </row>
    <row r="45" spans="1:4" ht="14.25" customHeight="1">
      <c r="A45" s="20"/>
      <c r="B45" s="21"/>
      <c r="C45" s="21"/>
      <c r="D45" s="22"/>
    </row>
    <row r="46" spans="1:4" ht="33" customHeight="1">
      <c r="A46" s="38"/>
      <c r="B46" s="38"/>
      <c r="C46" s="38"/>
      <c r="D46" s="38"/>
    </row>
  </sheetData>
  <mergeCells count="16">
    <mergeCell ref="H6:H7"/>
    <mergeCell ref="A46:D46"/>
    <mergeCell ref="A6:A7"/>
    <mergeCell ref="B6:B7"/>
    <mergeCell ref="D6:D7"/>
    <mergeCell ref="C6:C7"/>
    <mergeCell ref="A5:N5"/>
    <mergeCell ref="M6:M7"/>
    <mergeCell ref="N6:N7"/>
    <mergeCell ref="I6:I7"/>
    <mergeCell ref="J6:J7"/>
    <mergeCell ref="K6:K7"/>
    <mergeCell ref="L6:L7"/>
    <mergeCell ref="E6:E7"/>
    <mergeCell ref="F6:F7"/>
    <mergeCell ref="G6:G7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2020-02-27T11:27:08Z</cp:lastPrinted>
  <dcterms:created xsi:type="dcterms:W3CDTF">2007-04-05T07:39:38Z</dcterms:created>
  <dcterms:modified xsi:type="dcterms:W3CDTF">2020-02-27T11:27:31Z</dcterms:modified>
  <cp:category/>
  <cp:version/>
  <cp:contentType/>
  <cp:contentStatus/>
</cp:coreProperties>
</file>