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-2022" sheetId="1" r:id="rId1"/>
  </sheets>
  <definedNames>
    <definedName name="_xlnm.Print_Area" localSheetId="0">'2021-2022'!$A$1:$H$46</definedName>
  </definedNames>
  <calcPr fullCalcOnLoad="1"/>
</workbook>
</file>

<file path=xl/sharedStrings.xml><?xml version="1.0" encoding="utf-8"?>
<sst xmlns="http://schemas.openxmlformats.org/spreadsheetml/2006/main" count="88" uniqueCount="86">
  <si>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</si>
  <si>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</si>
  <si>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</si>
  <si>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</si>
  <si>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</si>
  <si>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</si>
  <si>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</si>
  <si>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</si>
  <si>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</si>
  <si>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</si>
  <si>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</si>
  <si>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</si>
  <si>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</si>
  <si>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</si>
  <si>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</si>
  <si>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</si>
  <si>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</si>
  <si>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</si>
  <si>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</si>
  <si>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</si>
  <si>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</si>
  <si>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</si>
  <si>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</si>
  <si>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</si>
  <si>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</si>
  <si>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</si>
  <si>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</si>
  <si>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</si>
  <si>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</si>
  <si>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</si>
  <si>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</si>
  <si>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</si>
  <si>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</si>
  <si>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</si>
  <si>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</si>
  <si>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</si>
  <si>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</si>
  <si>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</si>
  <si>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</si>
  <si>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</si>
  <si>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</si>
  <si>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</si>
  <si>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</si>
  <si>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</si>
  <si>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</si>
  <si>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</si>
  <si>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</si>
  <si>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</si>
  <si>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</si>
  <si>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</si>
  <si>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</si>
  <si>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</si>
  <si>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</si>
  <si>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</si>
  <si>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</si>
  <si>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</si>
  <si>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</si>
  <si>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</si>
  <si>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</si>
  <si>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</si>
  <si>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</si>
  <si>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</si>
  <si>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</si>
  <si>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</si>
  <si>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</si>
  <si>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</si>
  <si>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</si>
  <si>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</si>
  <si>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</si>
  <si>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</si>
  <si>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</si>
  <si>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</si>
  <si>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>НАЛОГОВЫЕ ДОХОДЫ</t>
  </si>
  <si>
    <t>НЕНАЛОГОВЫЕ ДОХОДЫ</t>
  </si>
  <si>
    <t xml:space="preserve">        Объем доходов Снежинского городского округа по основным источникам доходов бюджета на плановый период 2021 и 2022 годов</t>
  </si>
  <si>
    <t>БЕЗВОЗМЕЗДНЫЕ  ПОСТУПЛЕНИЯ</t>
  </si>
  <si>
    <t xml:space="preserve"> 2021 год</t>
  </si>
  <si>
    <t xml:space="preserve"> 2022 год</t>
  </si>
  <si>
    <t>Изменения 2021 год</t>
  </si>
  <si>
    <t>2021 год</t>
  </si>
  <si>
    <t>Изменения 2022 год</t>
  </si>
  <si>
    <t>2022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</si>
  <si>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</si>
  <si>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</si>
  <si>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Приложение  10</t>
  </si>
  <si>
    <t xml:space="preserve"> от 06.02.2020 г. № 2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</si>
</sst>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hidden="1" customWidth="1"/>
    <col min="4" max="4" width="26.875" style="1" hidden="1" customWidth="1"/>
    <col min="5" max="5" width="18.125" style="1" hidden="1" customWidth="1"/>
    <col min="6" max="6" width="26.75390625" style="1" customWidth="1"/>
    <col min="7" max="7" width="20.00390625" style="1" hidden="1" customWidth="1"/>
    <col min="8" max="8" width="26.75390625" style="1" customWidth="1"/>
    <col min="9" max="16384" width="9.125" style="1" customWidth="1"/>
  </cols>
  <sheetData>
    <row r="1" spans="4:8" ht="12.75">
      <c r="D1" s="2" t="s">
        <v>71</v>
      </c>
      <c r="H1" s="2" t="s">
        <v>84</v>
      </c>
    </row>
    <row r="2" spans="4:8" ht="12.75">
      <c r="D2" s="2" t="s">
        <v>55</v>
      </c>
      <c r="H2" s="2" t="s">
        <v>55</v>
      </c>
    </row>
    <row r="3" spans="4:8" ht="12.75">
      <c r="D3" s="2" t="s">
        <v>56</v>
      </c>
      <c r="H3" s="2" t="s">
        <v>56</v>
      </c>
    </row>
    <row r="4" spans="1:8" ht="12.75">
      <c r="A4" s="3"/>
      <c r="D4" s="4" t="s">
        <v>70</v>
      </c>
      <c r="H4" s="4" t="s">
        <v>85</v>
      </c>
    </row>
    <row r="5" spans="2:4" ht="12.75">
      <c r="B5" s="5"/>
      <c r="C5" s="5"/>
      <c r="D5" s="5"/>
    </row>
    <row r="6" spans="1:8" ht="36.75" customHeight="1">
      <c r="A6" s="44" t="s">
        <v>74</v>
      </c>
      <c r="B6" s="44"/>
      <c r="C6" s="44"/>
      <c r="D6" s="44"/>
      <c r="E6" s="44"/>
      <c r="F6" s="44"/>
      <c r="G6" s="44"/>
      <c r="H6" s="44"/>
    </row>
    <row r="7" spans="2:4" ht="15.75">
      <c r="B7" s="6"/>
      <c r="C7" s="6"/>
      <c r="D7" s="7" t="s">
        <v>44</v>
      </c>
    </row>
    <row r="8" spans="1:8" ht="15.75" customHeight="1">
      <c r="A8" s="42" t="s">
        <v>12</v>
      </c>
      <c r="B8" s="43" t="s">
        <v>14</v>
      </c>
      <c r="C8" s="39" t="s">
        <v>76</v>
      </c>
      <c r="D8" s="39" t="s">
        <v>77</v>
      </c>
      <c r="E8" s="39" t="s">
        <v>78</v>
      </c>
      <c r="F8" s="39" t="s">
        <v>79</v>
      </c>
      <c r="G8" s="39" t="s">
        <v>80</v>
      </c>
      <c r="H8" s="39" t="s">
        <v>81</v>
      </c>
    </row>
    <row r="9" spans="1:8" ht="25.5" customHeight="1">
      <c r="A9" s="42"/>
      <c r="B9" s="43"/>
      <c r="C9" s="40"/>
      <c r="D9" s="40"/>
      <c r="E9" s="40"/>
      <c r="F9" s="40"/>
      <c r="G9" s="40"/>
      <c r="H9" s="40"/>
    </row>
    <row r="10" spans="1:8" ht="13.5" customHeight="1">
      <c r="A10" s="9" t="s">
        <v>25</v>
      </c>
      <c r="B10" s="10" t="s">
        <v>40</v>
      </c>
      <c r="C10" s="11">
        <f>C11+C28</f>
        <v>569261560</v>
      </c>
      <c r="D10" s="11">
        <f>D11+D28</f>
        <v>586894780</v>
      </c>
      <c r="E10" s="11">
        <f>E11+E28</f>
        <v>0</v>
      </c>
      <c r="F10" s="11">
        <f>C10+E10</f>
        <v>569261560</v>
      </c>
      <c r="G10" s="11">
        <f>G11+G28</f>
        <v>0</v>
      </c>
      <c r="H10" s="11">
        <f>D10+G10</f>
        <v>586894780</v>
      </c>
    </row>
    <row r="11" spans="1:8" ht="13.5" customHeight="1">
      <c r="A11" s="9"/>
      <c r="B11" s="10" t="s">
        <v>72</v>
      </c>
      <c r="C11" s="11">
        <f>C12+C15+C17+C21+C24</f>
        <v>521451287</v>
      </c>
      <c r="D11" s="11">
        <f>D12+D15+D17+D21+D24</f>
        <v>539256780</v>
      </c>
      <c r="E11" s="11">
        <f>E12+E15+E17+E21+E24</f>
        <v>0</v>
      </c>
      <c r="F11" s="11">
        <f aca="true" t="shared" si="0" ref="F11:F44">C11+E11</f>
        <v>521451287</v>
      </c>
      <c r="G11" s="11">
        <f>G12+G15+G17+G21+G24</f>
        <v>0</v>
      </c>
      <c r="H11" s="11">
        <f aca="true" t="shared" si="1" ref="H11:H44">D11+G11</f>
        <v>539256780</v>
      </c>
    </row>
    <row r="12" spans="1:8" ht="19.5" customHeight="1">
      <c r="A12" s="26" t="s">
        <v>11</v>
      </c>
      <c r="B12" s="27" t="s">
        <v>0</v>
      </c>
      <c r="C12" s="28">
        <f>SUM(C13)</f>
        <v>383489164</v>
      </c>
      <c r="D12" s="28">
        <f>SUM(D13)</f>
        <v>400466203</v>
      </c>
      <c r="E12" s="28">
        <f>E13</f>
        <v>0</v>
      </c>
      <c r="F12" s="35">
        <f t="shared" si="0"/>
        <v>383489164</v>
      </c>
      <c r="G12" s="28">
        <f>G13</f>
        <v>0</v>
      </c>
      <c r="H12" s="35">
        <f t="shared" si="1"/>
        <v>400466203</v>
      </c>
    </row>
    <row r="13" spans="1:8" ht="12.75">
      <c r="A13" s="12" t="s">
        <v>26</v>
      </c>
      <c r="B13" s="13" t="s">
        <v>27</v>
      </c>
      <c r="C13" s="14">
        <v>383489164</v>
      </c>
      <c r="D13" s="14">
        <v>400466203</v>
      </c>
      <c r="E13" s="14">
        <v>0</v>
      </c>
      <c r="F13" s="36">
        <f t="shared" si="0"/>
        <v>383489164</v>
      </c>
      <c r="G13" s="14">
        <v>0</v>
      </c>
      <c r="H13" s="36">
        <f t="shared" si="1"/>
        <v>400466203</v>
      </c>
    </row>
    <row r="14" spans="1:8" ht="25.5">
      <c r="A14" s="12"/>
      <c r="B14" s="15" t="s">
        <v>38</v>
      </c>
      <c r="C14" s="14">
        <v>96067013</v>
      </c>
      <c r="D14" s="14">
        <v>101839397</v>
      </c>
      <c r="E14" s="14">
        <v>0</v>
      </c>
      <c r="F14" s="36">
        <f t="shared" si="0"/>
        <v>96067013</v>
      </c>
      <c r="G14" s="14">
        <v>0</v>
      </c>
      <c r="H14" s="36">
        <f t="shared" si="1"/>
        <v>101839397</v>
      </c>
    </row>
    <row r="15" spans="1:8" s="31" customFormat="1" ht="25.5">
      <c r="A15" s="26" t="s">
        <v>47</v>
      </c>
      <c r="B15" s="29" t="s">
        <v>48</v>
      </c>
      <c r="C15" s="30">
        <f>SUM(C16)</f>
        <v>5362323</v>
      </c>
      <c r="D15" s="30">
        <f>SUM(D16)</f>
        <v>6835777</v>
      </c>
      <c r="E15" s="30">
        <f>E16</f>
        <v>0</v>
      </c>
      <c r="F15" s="35">
        <f t="shared" si="0"/>
        <v>5362323</v>
      </c>
      <c r="G15" s="30">
        <f>G16</f>
        <v>0</v>
      </c>
      <c r="H15" s="35">
        <f t="shared" si="1"/>
        <v>6835777</v>
      </c>
    </row>
    <row r="16" spans="1:8" ht="27.75" customHeight="1">
      <c r="A16" s="17" t="s">
        <v>49</v>
      </c>
      <c r="B16" s="15" t="s">
        <v>50</v>
      </c>
      <c r="C16" s="14">
        <v>5362323</v>
      </c>
      <c r="D16" s="14">
        <v>6835777</v>
      </c>
      <c r="E16" s="14">
        <v>0</v>
      </c>
      <c r="F16" s="36">
        <f t="shared" si="0"/>
        <v>5362323</v>
      </c>
      <c r="G16" s="14">
        <v>0</v>
      </c>
      <c r="H16" s="36">
        <f t="shared" si="1"/>
        <v>6835777</v>
      </c>
    </row>
    <row r="17" spans="1:8" ht="23.25" customHeight="1">
      <c r="A17" s="26" t="s">
        <v>10</v>
      </c>
      <c r="B17" s="27" t="s">
        <v>1</v>
      </c>
      <c r="C17" s="28">
        <f>SUM(C18:C20)</f>
        <v>75385000</v>
      </c>
      <c r="D17" s="28">
        <f>SUM(D18:D20)</f>
        <v>74740000</v>
      </c>
      <c r="E17" s="28">
        <f>SUM(E18:E20)</f>
        <v>0</v>
      </c>
      <c r="F17" s="35">
        <f t="shared" si="0"/>
        <v>75385000</v>
      </c>
      <c r="G17" s="28">
        <f>SUM(G18:G20)</f>
        <v>0</v>
      </c>
      <c r="H17" s="35">
        <f t="shared" si="1"/>
        <v>74740000</v>
      </c>
    </row>
    <row r="18" spans="1:8" ht="27.75" customHeight="1">
      <c r="A18" s="17" t="s">
        <v>68</v>
      </c>
      <c r="B18" s="18" t="s">
        <v>69</v>
      </c>
      <c r="C18" s="14">
        <v>69960000</v>
      </c>
      <c r="D18" s="14">
        <v>72240000</v>
      </c>
      <c r="E18" s="14">
        <v>0</v>
      </c>
      <c r="F18" s="36">
        <f t="shared" si="0"/>
        <v>69960000</v>
      </c>
      <c r="G18" s="14">
        <v>0</v>
      </c>
      <c r="H18" s="36">
        <f t="shared" si="1"/>
        <v>72240000</v>
      </c>
    </row>
    <row r="19" spans="1:8" ht="24" customHeight="1">
      <c r="A19" s="17" t="s">
        <v>28</v>
      </c>
      <c r="B19" s="19" t="s">
        <v>13</v>
      </c>
      <c r="C19" s="14">
        <v>3225000</v>
      </c>
      <c r="D19" s="14">
        <v>300000</v>
      </c>
      <c r="E19" s="14">
        <v>0</v>
      </c>
      <c r="F19" s="36">
        <f t="shared" si="0"/>
        <v>3225000</v>
      </c>
      <c r="G19" s="14">
        <v>0</v>
      </c>
      <c r="H19" s="36">
        <f t="shared" si="1"/>
        <v>300000</v>
      </c>
    </row>
    <row r="20" spans="1:8" ht="24" customHeight="1">
      <c r="A20" s="17" t="s">
        <v>45</v>
      </c>
      <c r="B20" s="15" t="s">
        <v>46</v>
      </c>
      <c r="C20" s="14">
        <v>2200000</v>
      </c>
      <c r="D20" s="14">
        <v>2200000</v>
      </c>
      <c r="E20" s="14">
        <v>0</v>
      </c>
      <c r="F20" s="36">
        <f t="shared" si="0"/>
        <v>2200000</v>
      </c>
      <c r="G20" s="14">
        <v>0</v>
      </c>
      <c r="H20" s="36">
        <f t="shared" si="1"/>
        <v>2200000</v>
      </c>
    </row>
    <row r="21" spans="1:8" ht="20.25" customHeight="1">
      <c r="A21" s="26" t="s">
        <v>9</v>
      </c>
      <c r="B21" s="27" t="s">
        <v>2</v>
      </c>
      <c r="C21" s="28">
        <f>SUM(C22:C23)</f>
        <v>47250000</v>
      </c>
      <c r="D21" s="28">
        <f>SUM(D22:D23)</f>
        <v>47250000</v>
      </c>
      <c r="E21" s="28">
        <f>SUM(E22:E23)</f>
        <v>0</v>
      </c>
      <c r="F21" s="35">
        <f t="shared" si="0"/>
        <v>47250000</v>
      </c>
      <c r="G21" s="28">
        <f>SUM(G22:G23)</f>
        <v>0</v>
      </c>
      <c r="H21" s="35">
        <f t="shared" si="1"/>
        <v>47250000</v>
      </c>
    </row>
    <row r="22" spans="1:8" ht="20.25" customHeight="1">
      <c r="A22" s="12" t="s">
        <v>29</v>
      </c>
      <c r="B22" s="13" t="s">
        <v>15</v>
      </c>
      <c r="C22" s="14">
        <v>12500000</v>
      </c>
      <c r="D22" s="14">
        <v>12500000</v>
      </c>
      <c r="E22" s="14">
        <v>0</v>
      </c>
      <c r="F22" s="36">
        <f t="shared" si="0"/>
        <v>12500000</v>
      </c>
      <c r="G22" s="14">
        <v>0</v>
      </c>
      <c r="H22" s="36">
        <f t="shared" si="1"/>
        <v>12500000</v>
      </c>
    </row>
    <row r="23" spans="1:8" ht="25.5" customHeight="1">
      <c r="A23" s="12" t="s">
        <v>30</v>
      </c>
      <c r="B23" s="13" t="s">
        <v>31</v>
      </c>
      <c r="C23" s="14">
        <v>34750000</v>
      </c>
      <c r="D23" s="14">
        <v>34750000</v>
      </c>
      <c r="E23" s="14">
        <v>0</v>
      </c>
      <c r="F23" s="36">
        <f t="shared" si="0"/>
        <v>34750000</v>
      </c>
      <c r="G23" s="14">
        <v>0</v>
      </c>
      <c r="H23" s="36">
        <f t="shared" si="1"/>
        <v>34750000</v>
      </c>
    </row>
    <row r="24" spans="1:8" ht="21" customHeight="1">
      <c r="A24" s="26" t="s">
        <v>32</v>
      </c>
      <c r="B24" s="27" t="s">
        <v>16</v>
      </c>
      <c r="C24" s="28">
        <f>SUM(C25:C27)</f>
        <v>9964800</v>
      </c>
      <c r="D24" s="28">
        <f>SUM(D25:D27)</f>
        <v>9964800</v>
      </c>
      <c r="E24" s="28">
        <f>SUM(E25:E27)</f>
        <v>0</v>
      </c>
      <c r="F24" s="35">
        <f t="shared" si="0"/>
        <v>9964800</v>
      </c>
      <c r="G24" s="28">
        <f>SUM(G25:G27)</f>
        <v>0</v>
      </c>
      <c r="H24" s="35">
        <f t="shared" si="1"/>
        <v>9964800</v>
      </c>
    </row>
    <row r="25" spans="1:8" ht="32.25" customHeight="1">
      <c r="A25" s="8" t="s">
        <v>19</v>
      </c>
      <c r="B25" s="15" t="s">
        <v>51</v>
      </c>
      <c r="C25" s="14">
        <v>4000000</v>
      </c>
      <c r="D25" s="14">
        <v>4000000</v>
      </c>
      <c r="E25" s="14">
        <v>0</v>
      </c>
      <c r="F25" s="36">
        <f t="shared" si="0"/>
        <v>4000000</v>
      </c>
      <c r="G25" s="14">
        <v>0</v>
      </c>
      <c r="H25" s="36">
        <f t="shared" si="1"/>
        <v>4000000</v>
      </c>
    </row>
    <row r="26" spans="1:8" ht="57" customHeight="1">
      <c r="A26" s="8" t="s">
        <v>66</v>
      </c>
      <c r="B26" s="15" t="s">
        <v>67</v>
      </c>
      <c r="C26" s="14">
        <v>49000</v>
      </c>
      <c r="D26" s="14">
        <v>49000</v>
      </c>
      <c r="E26" s="14">
        <v>0</v>
      </c>
      <c r="F26" s="36">
        <f t="shared" si="0"/>
        <v>49000</v>
      </c>
      <c r="G26" s="14">
        <v>0</v>
      </c>
      <c r="H26" s="36">
        <f t="shared" si="1"/>
        <v>49000</v>
      </c>
    </row>
    <row r="27" spans="1:8" ht="30" customHeight="1">
      <c r="A27" s="8" t="s">
        <v>20</v>
      </c>
      <c r="B27" s="15" t="s">
        <v>52</v>
      </c>
      <c r="C27" s="14">
        <v>5915800</v>
      </c>
      <c r="D27" s="14">
        <v>5915800</v>
      </c>
      <c r="E27" s="14">
        <v>0</v>
      </c>
      <c r="F27" s="36">
        <f t="shared" si="0"/>
        <v>5915800</v>
      </c>
      <c r="G27" s="14">
        <v>0</v>
      </c>
      <c r="H27" s="36">
        <f t="shared" si="1"/>
        <v>5915800</v>
      </c>
    </row>
    <row r="28" spans="1:8" ht="30" customHeight="1">
      <c r="A28" s="8"/>
      <c r="B28" s="10" t="s">
        <v>73</v>
      </c>
      <c r="C28" s="16">
        <f>C29+C34+C37+C40+C43+C44</f>
        <v>47810273</v>
      </c>
      <c r="D28" s="16">
        <f>D29+D34+D37+D40+D43+D44</f>
        <v>47638000</v>
      </c>
      <c r="E28" s="16">
        <f>E29+E34+E37+E40+E43+E44</f>
        <v>0</v>
      </c>
      <c r="F28" s="11">
        <f t="shared" si="0"/>
        <v>47810273</v>
      </c>
      <c r="G28" s="16">
        <f>G29+G34+G37+G40+G43+G44</f>
        <v>0</v>
      </c>
      <c r="H28" s="11">
        <f t="shared" si="1"/>
        <v>47638000</v>
      </c>
    </row>
    <row r="29" spans="1:8" ht="41.25" customHeight="1">
      <c r="A29" s="32" t="s">
        <v>8</v>
      </c>
      <c r="B29" s="33" t="s">
        <v>17</v>
      </c>
      <c r="C29" s="28">
        <f>SUM(C30:C33)</f>
        <v>31760157</v>
      </c>
      <c r="D29" s="28">
        <f>SUM(D30:D33)</f>
        <v>31953812</v>
      </c>
      <c r="E29" s="28">
        <f>SUM(E30:E33)</f>
        <v>0</v>
      </c>
      <c r="F29" s="35">
        <f t="shared" si="0"/>
        <v>31760157</v>
      </c>
      <c r="G29" s="28">
        <f>SUM(G30:G33)</f>
        <v>0</v>
      </c>
      <c r="H29" s="35">
        <f t="shared" si="1"/>
        <v>31953812</v>
      </c>
    </row>
    <row r="30" spans="1:8" ht="57" customHeight="1">
      <c r="A30" s="8" t="s">
        <v>39</v>
      </c>
      <c r="B30" s="15" t="s">
        <v>41</v>
      </c>
      <c r="C30" s="14">
        <v>400000</v>
      </c>
      <c r="D30" s="14">
        <v>400000</v>
      </c>
      <c r="E30" s="14">
        <v>0</v>
      </c>
      <c r="F30" s="36">
        <f t="shared" si="0"/>
        <v>400000</v>
      </c>
      <c r="G30" s="14">
        <v>0</v>
      </c>
      <c r="H30" s="36">
        <f t="shared" si="1"/>
        <v>400000</v>
      </c>
    </row>
    <row r="31" spans="1:8" ht="65.25" customHeight="1">
      <c r="A31" s="8" t="s">
        <v>21</v>
      </c>
      <c r="B31" s="15" t="s">
        <v>59</v>
      </c>
      <c r="C31" s="14">
        <v>30860191</v>
      </c>
      <c r="D31" s="14">
        <v>31049527</v>
      </c>
      <c r="E31" s="14">
        <v>0</v>
      </c>
      <c r="F31" s="36">
        <f t="shared" si="0"/>
        <v>30860191</v>
      </c>
      <c r="G31" s="14">
        <v>0</v>
      </c>
      <c r="H31" s="36">
        <f t="shared" si="1"/>
        <v>31049527</v>
      </c>
    </row>
    <row r="32" spans="1:8" ht="25.5">
      <c r="A32" s="8" t="s">
        <v>22</v>
      </c>
      <c r="B32" s="15" t="s">
        <v>42</v>
      </c>
      <c r="C32" s="14">
        <v>231000</v>
      </c>
      <c r="D32" s="14">
        <v>237000</v>
      </c>
      <c r="E32" s="14">
        <v>0</v>
      </c>
      <c r="F32" s="36">
        <f t="shared" si="0"/>
        <v>231000</v>
      </c>
      <c r="G32" s="14">
        <v>0</v>
      </c>
      <c r="H32" s="36">
        <f t="shared" si="1"/>
        <v>237000</v>
      </c>
    </row>
    <row r="33" spans="1:8" ht="68.25" customHeight="1">
      <c r="A33" s="8" t="s">
        <v>23</v>
      </c>
      <c r="B33" s="15" t="s">
        <v>60</v>
      </c>
      <c r="C33" s="14">
        <v>268966</v>
      </c>
      <c r="D33" s="14">
        <v>267285</v>
      </c>
      <c r="E33" s="14">
        <v>0</v>
      </c>
      <c r="F33" s="36">
        <f t="shared" si="0"/>
        <v>268966</v>
      </c>
      <c r="G33" s="14">
        <v>0</v>
      </c>
      <c r="H33" s="36">
        <f t="shared" si="1"/>
        <v>267285</v>
      </c>
    </row>
    <row r="34" spans="1:8" ht="24.75" customHeight="1">
      <c r="A34" s="32" t="s">
        <v>7</v>
      </c>
      <c r="B34" s="33" t="s">
        <v>3</v>
      </c>
      <c r="C34" s="28">
        <f>SUM(C35:C36)</f>
        <v>3348868</v>
      </c>
      <c r="D34" s="28">
        <f>SUM(D35:D36)</f>
        <v>3416422</v>
      </c>
      <c r="E34" s="28">
        <f>SUM(E35:E36)</f>
        <v>0</v>
      </c>
      <c r="F34" s="35">
        <f t="shared" si="0"/>
        <v>3348868</v>
      </c>
      <c r="G34" s="28">
        <f>SUM(G35:G36)</f>
        <v>0</v>
      </c>
      <c r="H34" s="35">
        <f t="shared" si="1"/>
        <v>3416422</v>
      </c>
    </row>
    <row r="35" spans="1:8" ht="19.5" customHeight="1">
      <c r="A35" s="8" t="s">
        <v>33</v>
      </c>
      <c r="B35" s="15" t="s">
        <v>34</v>
      </c>
      <c r="C35" s="14">
        <v>1688868</v>
      </c>
      <c r="D35" s="14">
        <v>1756422</v>
      </c>
      <c r="E35" s="14">
        <v>0</v>
      </c>
      <c r="F35" s="36">
        <f t="shared" si="0"/>
        <v>1688868</v>
      </c>
      <c r="G35" s="14">
        <v>0</v>
      </c>
      <c r="H35" s="36">
        <f t="shared" si="1"/>
        <v>1756422</v>
      </c>
    </row>
    <row r="36" spans="1:8" ht="19.5" customHeight="1">
      <c r="A36" s="8" t="s">
        <v>53</v>
      </c>
      <c r="B36" s="15" t="s">
        <v>54</v>
      </c>
      <c r="C36" s="14">
        <v>1660000</v>
      </c>
      <c r="D36" s="14">
        <v>1660000</v>
      </c>
      <c r="E36" s="14">
        <v>0</v>
      </c>
      <c r="F36" s="36">
        <f t="shared" si="0"/>
        <v>1660000</v>
      </c>
      <c r="G36" s="14">
        <v>0</v>
      </c>
      <c r="H36" s="36">
        <f t="shared" si="1"/>
        <v>1660000</v>
      </c>
    </row>
    <row r="37" spans="1:8" ht="25.5">
      <c r="A37" s="32" t="s">
        <v>6</v>
      </c>
      <c r="B37" s="34" t="s">
        <v>43</v>
      </c>
      <c r="C37" s="28">
        <f>SUM(C38:C39)</f>
        <v>9902678</v>
      </c>
      <c r="D37" s="28">
        <f>SUM(D38:D39)</f>
        <v>9864845</v>
      </c>
      <c r="E37" s="28">
        <f>SUM(E29:E36)</f>
        <v>0</v>
      </c>
      <c r="F37" s="35">
        <f t="shared" si="0"/>
        <v>9902678</v>
      </c>
      <c r="G37" s="28">
        <f>SUM(G29:G36)</f>
        <v>0</v>
      </c>
      <c r="H37" s="35">
        <f t="shared" si="1"/>
        <v>9864845</v>
      </c>
    </row>
    <row r="38" spans="1:8" ht="30" customHeight="1">
      <c r="A38" s="8" t="s">
        <v>57</v>
      </c>
      <c r="B38" s="18" t="s">
        <v>61</v>
      </c>
      <c r="C38" s="14">
        <v>7992481</v>
      </c>
      <c r="D38" s="14">
        <v>7992481</v>
      </c>
      <c r="E38" s="14">
        <v>0</v>
      </c>
      <c r="F38" s="36">
        <f t="shared" si="0"/>
        <v>7992481</v>
      </c>
      <c r="G38" s="14">
        <v>0</v>
      </c>
      <c r="H38" s="36">
        <f t="shared" si="1"/>
        <v>7992481</v>
      </c>
    </row>
    <row r="39" spans="1:8" ht="21" customHeight="1">
      <c r="A39" s="8" t="s">
        <v>58</v>
      </c>
      <c r="B39" s="18" t="s">
        <v>62</v>
      </c>
      <c r="C39" s="14">
        <v>1910197</v>
      </c>
      <c r="D39" s="14">
        <v>1872364</v>
      </c>
      <c r="E39" s="14">
        <v>0</v>
      </c>
      <c r="F39" s="36">
        <f t="shared" si="0"/>
        <v>1910197</v>
      </c>
      <c r="G39" s="14">
        <v>0</v>
      </c>
      <c r="H39" s="36">
        <f t="shared" si="1"/>
        <v>1872364</v>
      </c>
    </row>
    <row r="40" spans="1:8" ht="25.5">
      <c r="A40" s="32" t="s">
        <v>5</v>
      </c>
      <c r="B40" s="33" t="s">
        <v>4</v>
      </c>
      <c r="C40" s="28">
        <f aca="true" t="shared" si="2" ref="C40:H40">SUM(C41:C42)</f>
        <v>1281269</v>
      </c>
      <c r="D40" s="28">
        <f t="shared" si="2"/>
        <v>892337</v>
      </c>
      <c r="E40" s="28">
        <f t="shared" si="2"/>
        <v>0</v>
      </c>
      <c r="F40" s="28">
        <f t="shared" si="2"/>
        <v>1281269</v>
      </c>
      <c r="G40" s="28">
        <f t="shared" si="2"/>
        <v>0</v>
      </c>
      <c r="H40" s="28">
        <f t="shared" si="2"/>
        <v>892337</v>
      </c>
    </row>
    <row r="41" spans="1:8" ht="63.75">
      <c r="A41" s="8" t="s">
        <v>24</v>
      </c>
      <c r="B41" s="15" t="s">
        <v>63</v>
      </c>
      <c r="C41" s="37">
        <v>1281269</v>
      </c>
      <c r="D41" s="37">
        <v>892337</v>
      </c>
      <c r="E41" s="37">
        <v>-300000</v>
      </c>
      <c r="F41" s="38">
        <f>C41+E41</f>
        <v>981269</v>
      </c>
      <c r="G41" s="37">
        <v>0</v>
      </c>
      <c r="H41" s="38">
        <f>D41+G41</f>
        <v>892337</v>
      </c>
    </row>
    <row r="42" spans="1:8" ht="25.5">
      <c r="A42" s="8" t="s">
        <v>82</v>
      </c>
      <c r="B42" s="15" t="s">
        <v>83</v>
      </c>
      <c r="C42" s="37"/>
      <c r="D42" s="37"/>
      <c r="E42" s="37">
        <v>300000</v>
      </c>
      <c r="F42" s="38">
        <f>C42+E42</f>
        <v>300000</v>
      </c>
      <c r="G42" s="37"/>
      <c r="H42" s="38"/>
    </row>
    <row r="43" spans="1:8" ht="22.5" customHeight="1">
      <c r="A43" s="32" t="s">
        <v>35</v>
      </c>
      <c r="B43" s="33" t="s">
        <v>36</v>
      </c>
      <c r="C43" s="28">
        <v>866566</v>
      </c>
      <c r="D43" s="28">
        <v>859849</v>
      </c>
      <c r="E43" s="28">
        <v>0</v>
      </c>
      <c r="F43" s="35">
        <f t="shared" si="0"/>
        <v>866566</v>
      </c>
      <c r="G43" s="28">
        <v>0</v>
      </c>
      <c r="H43" s="35">
        <f t="shared" si="1"/>
        <v>859849</v>
      </c>
    </row>
    <row r="44" spans="1:8" ht="22.5" customHeight="1">
      <c r="A44" s="32" t="s">
        <v>64</v>
      </c>
      <c r="B44" s="33" t="s">
        <v>65</v>
      </c>
      <c r="C44" s="28">
        <v>650735</v>
      </c>
      <c r="D44" s="28">
        <v>650735</v>
      </c>
      <c r="E44" s="28">
        <v>0</v>
      </c>
      <c r="F44" s="35">
        <f t="shared" si="0"/>
        <v>650735</v>
      </c>
      <c r="G44" s="28">
        <v>0</v>
      </c>
      <c r="H44" s="35">
        <f t="shared" si="1"/>
        <v>650735</v>
      </c>
    </row>
    <row r="45" spans="1:8" ht="18" customHeight="1">
      <c r="A45" s="32" t="s">
        <v>37</v>
      </c>
      <c r="B45" s="33" t="s">
        <v>75</v>
      </c>
      <c r="C45" s="28">
        <v>1647959000</v>
      </c>
      <c r="D45" s="28">
        <v>1666982500</v>
      </c>
      <c r="E45" s="28">
        <v>37375500</v>
      </c>
      <c r="F45" s="28">
        <f>C45+E45</f>
        <v>1685334500</v>
      </c>
      <c r="G45" s="28">
        <v>39756700</v>
      </c>
      <c r="H45" s="28">
        <f>D45+G45</f>
        <v>1706739200</v>
      </c>
    </row>
    <row r="46" spans="1:8" ht="22.5" customHeight="1">
      <c r="A46" s="20"/>
      <c r="B46" s="21" t="s">
        <v>18</v>
      </c>
      <c r="C46" s="22">
        <f>C10+C45</f>
        <v>2217220560</v>
      </c>
      <c r="D46" s="22">
        <f>D10+D45</f>
        <v>2253877280</v>
      </c>
      <c r="E46" s="22">
        <f>E45+E10</f>
        <v>37375500</v>
      </c>
      <c r="F46" s="22">
        <f>F45+F10</f>
        <v>2254596060</v>
      </c>
      <c r="G46" s="22">
        <f>G45+G10</f>
        <v>39756700</v>
      </c>
      <c r="H46" s="22">
        <f>H45+H10</f>
        <v>2293633980</v>
      </c>
    </row>
    <row r="47" spans="1:4" ht="14.25" customHeight="1">
      <c r="A47" s="23"/>
      <c r="B47" s="24"/>
      <c r="C47" s="24"/>
      <c r="D47" s="25"/>
    </row>
    <row r="48" spans="1:4" ht="33" customHeight="1">
      <c r="A48" s="41"/>
      <c r="B48" s="41"/>
      <c r="C48" s="41"/>
      <c r="D48" s="41"/>
    </row>
  </sheetData>
  <mergeCells count="10">
    <mergeCell ref="A6:H6"/>
    <mergeCell ref="E8:E9"/>
    <mergeCell ref="F8:F9"/>
    <mergeCell ref="G8:G9"/>
    <mergeCell ref="H8:H9"/>
    <mergeCell ref="C8:C9"/>
    <mergeCell ref="A48:D48"/>
    <mergeCell ref="A8:A9"/>
    <mergeCell ref="B8:B9"/>
    <mergeCell ref="D8:D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2020-01-30T06:39:55Z</cp:lastPrinted>
  <dcterms:created xsi:type="dcterms:W3CDTF">2007-04-05T07:39:38Z</dcterms:created>
  <dcterms:modified xsi:type="dcterms:W3CDTF">2020-02-07T04:48:37Z</dcterms:modified>
  <cp:category/>
  <cp:version/>
  <cp:contentType/>
  <cp:contentStatus/>
</cp:coreProperties>
</file>