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20-2021" sheetId="1" r:id="rId1"/>
  </sheets>
  <definedNames>
    <definedName name="_xlnm.Print_Titles" localSheetId="0">'2020-2021'!$8:$10</definedName>
    <definedName name="_xlnm.Print_Area" localSheetId="0">'2020-2021'!$A$1:$L$100</definedName>
  </definedNames>
  <calcPr fullCalcOnLoad="1"/>
</workbook>
</file>

<file path=xl/sharedStrings.xml><?xml version="1.0" encoding="utf-8"?>
<sst xmlns="http://schemas.openxmlformats.org/spreadsheetml/2006/main" count="142" uniqueCount="132">
  <si>
    <t>- на возмещение стоимости услуг по погребению и выплату социального пособия на погребение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</si>
  <si>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</si>
  <si>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- на организацию работы комиссий по делам несовершеннолетних и защите их прав</t>
  </si>
  <si>
    <t>- на организацию работы органов управления социальной защиты населения</t>
  </si>
  <si>
    <t>Код бюджетной классификации Российской Федерации</t>
  </si>
  <si>
    <t>Дотации бюджетам субъектов Российской Федерации и муниципальных образований</t>
  </si>
  <si>
    <t>Наименование безвозмездных поступлений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</si>
  <si>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</si>
  <si>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</si>
  <si>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</si>
  <si>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субъектов Российской Федерации и муниципальных образований</t>
  </si>
  <si>
    <t>- на организацию и осуществление деятельности по опеке и попечительству</t>
  </si>
  <si>
    <t>Прочие субсидии бюджетам городских округов</t>
  </si>
  <si>
    <t>000 2 00 00000 00 0000 000</t>
  </si>
  <si>
    <t>БЕЗВОЗМЕЗДНЫЕ  ПОСТУПЛЕНИЯ</t>
  </si>
  <si>
    <t>- на обеспечение мер социальной поддержки граждан, имеющих звание "Ветеран труда Челябинской области"</t>
  </si>
  <si>
    <t>- на комплектование, учет, использование и хранение архивных документов, отнесенных к государственной собственности Челябинской области</t>
  </si>
  <si>
    <t>Дотации бюджетам городских округов на выравнивание  бюджетной обеспеченности</t>
  </si>
  <si>
    <t>- муниципальных районов (городских округов)</t>
  </si>
  <si>
    <t>- поселений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</si>
  <si>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</si>
  <si>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- на обеспечение мер социальной поддержки ветеранов труда и тружеников тыла</t>
  </si>
  <si>
    <t>-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</si>
  <si>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- на ежемесячную денежную выплату на оплату жилья и коммунальных услуг многодетной семье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</si>
  <si>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</si>
  <si>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- на  выплату ежемесячного пособия по уходу за ребенком в возрасте от полутора до трех лет</t>
  </si>
  <si>
    <t>- на компенсацию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</si>
  <si>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</si>
  <si>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-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</si>
  <si>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- на выплату областного единовременного пособия при рождении ребенка</t>
  </si>
  <si>
    <t>-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</si>
  <si>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- на социальную поддержку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</si>
  <si>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- на реализацию переданных государственных полномочий в области охраны труда</t>
  </si>
  <si>
    <t>Субсидии бюджетам бюджетной системы Российской Федерации (межбюджетные субсидии)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</si>
  <si>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 связи с ликвидацией организаций (прекращением деятельности, полномочий физическими лицами)</t>
  </si>
  <si>
    <t>(руб.)</t>
  </si>
  <si>
    <t>- на организацию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</si>
  <si>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</si>
  <si>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-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 - энергетических ресурсов, услуг водоснабжения, водоотведения, потребляемых муниципальными учреждениями</t>
  </si>
  <si>
    <t>- на реализацию переданных государственных полномочий по социальному обслуживанию граждан</t>
  </si>
  <si>
    <t>- на мероприятия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</si>
  <si>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МОО, обеспечение дополнительного образования детей в МОО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</si>
  <si>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МОО для обучающихся с ограниченными возможностями здоровья, обеспечения дополнительного образования детей в МОО для обучающихся с ограниченными возможностями здоровья</t>
  </si>
  <si>
    <t>- на обеспечение дополнительных мер социальной поддержки отдельных категорий граждан в Челябинской области</t>
  </si>
  <si>
    <t>- на обеспечение дополнительных мер социальной поддержки отдельных категорий граждан в Челябинской области (компенсация расходов на уплату взноса на капитальный ремонт общего имущества в многоквартирном доме)</t>
  </si>
  <si>
    <t>- на предоставление мер социальной поддержки в соответствии с Законом Челябинской области «О дополнительных мерах социальной поддержки детей погибших участников Великой Отечественной войны и приравненных к ним лиц» (ежемесячные денежные выплаты и возмещение расходов, связанных с проездом к местам захоронения)</t>
  </si>
  <si>
    <t>Субвенции бюджетам городских округов на компенсацию части платы, взимаемой с родителей(законных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</si>
  <si>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</si>
  <si>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знаком"Почетный донор России"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</si>
  <si>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</si>
  <si>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субвенции бюджетам городских округов</t>
  </si>
  <si>
    <t>- на оплату труда руководителей спортивных секций и организаторов физкультурно-оздоровительной работы с лицами с ограниченными возможностями здоровья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</si>
  <si>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</si>
  <si>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- на организацию и проведение мероприятий с детьми и молодежью</t>
  </si>
  <si>
    <t xml:space="preserve"> - на оборудование пунктов проведения экзаменов гос.итоговой аттестации по образовательным программам среднего общего образования</t>
  </si>
  <si>
    <t xml:space="preserve"> -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</si>
  <si>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- на организацию детей в каникулярное время</t>
  </si>
  <si>
    <t>000 2 02 25555 04 0000 151</t>
  </si>
  <si>
    <t xml:space="preserve"> - на привлечение детей из малообеспеченных, неблагополучных семей, а также семей, оказавшихся в трудной жизненной ситуации, в дошкольные образовательные организации через предоставление компенсации части родительской платы</t>
  </si>
  <si>
    <t xml:space="preserve"> - на проведение ремонтых работ в муниципальных образовательных организациях</t>
  </si>
  <si>
    <t xml:space="preserve"> - 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образоватедьную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</si>
  <si>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000 2 02 20051 04 0000 151</t>
  </si>
  <si>
    <t>Субсидии бюджетам городских  округов  на реализацию федеральных целевых программ</t>
  </si>
  <si>
    <t xml:space="preserve"> - на обеспечение жильем молодых семей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</si>
  <si>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</si>
  <si>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</si>
  <si>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000 2 02 25527 04 0000 151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</si>
  <si>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</si>
  <si>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 xml:space="preserve"> - на содержание, развитие и поддержку ведущих команд (клубов) по игровым и техническим видам спорта, участвующих в чемпионата и первенствах ЧО и России</t>
  </si>
  <si>
    <t>- на  выплату пособия на ребенка</t>
  </si>
  <si>
    <t xml:space="preserve"> - на создание в расположенных на территории ЧО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возрвста с ограниченными возможностями здоровья качественного образования и коррекции развития</t>
  </si>
  <si>
    <t xml:space="preserve"> - на адаптацию зданий для доступа инвалидов и других маломобильных групп населения в муниципальные дошкольные образовательные организации</t>
  </si>
  <si>
    <t>- на строительство, ремонт, реконструкцию и оснащение спортивных объектов, универсальных спортивных площадок, лыжероллерных трасс и "троп здоровья" в местах массового отдыха населения</t>
  </si>
  <si>
    <t xml:space="preserve"> - на укрепление материально технической базы и оснащение оборудованием детских школ искусств</t>
  </si>
  <si>
    <t xml:space="preserve"> - на капитальный ремонт, ремонт и содержание автомобильных дорого общего пользования местного значения</t>
  </si>
  <si>
    <t xml:space="preserve">`-на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   </t>
  </si>
  <si>
    <t xml:space="preserve">Прочие субвенции бюджетам городских округов на установление необходимости проведения капитального ремонта общего имущества в многоквартирном доме </t>
  </si>
  <si>
    <t>Субсидия бюджетам городских округов на поддержку отрасли культуры</t>
  </si>
  <si>
    <t>000 2 02 30027 04 0000 150</t>
  </si>
  <si>
    <t>000 2 02 30029 04 0000 150</t>
  </si>
  <si>
    <t>000 2 02 35082 04 0000 150</t>
  </si>
  <si>
    <t>000 2 02 35137 04 0000 150</t>
  </si>
  <si>
    <t>000 2 02 35220 04 0000 150</t>
  </si>
  <si>
    <t>000 2 02 35250 04 0000 150</t>
  </si>
  <si>
    <t>000 2 02 35280 04 0000 150</t>
  </si>
  <si>
    <t>000 2 02 35380 04 0000 150</t>
  </si>
  <si>
    <t>000 2 02 35462 04 0000 150</t>
  </si>
  <si>
    <t>000 2 02 35930 04 0000 150</t>
  </si>
  <si>
    <t>000 2 02 39999 04 0000 150</t>
  </si>
  <si>
    <t>000 2 02 30000 00 0000 150</t>
  </si>
  <si>
    <t>000 2 02 30013 04 0000 150</t>
  </si>
  <si>
    <t>000 2 02 30022 04 0000 150</t>
  </si>
  <si>
    <t>000 2 02 30024 04 0000 150</t>
  </si>
  <si>
    <t>000 2 02 15000 00 0000 150</t>
  </si>
  <si>
    <t>000 2 02 15001 04 0000 150</t>
  </si>
  <si>
    <t>000 2 02 15002 04 0000 150</t>
  </si>
  <si>
    <t>000 2 02 15010 04 0000 150</t>
  </si>
  <si>
    <t>000 2 02 20000 00 0000 150</t>
  </si>
  <si>
    <t>000 2 02 25027 04 0000 150</t>
  </si>
  <si>
    <t>000 2 02 25519 04 0000150</t>
  </si>
  <si>
    <t>000 2 02 29999 04 0000 150</t>
  </si>
  <si>
    <t>000 2 02 35084 04 0000 150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</si>
  <si>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</si>
  <si>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</si>
  <si>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Проект  на 2020 год</t>
  </si>
  <si>
    <t>Проект  на 2021 год</t>
  </si>
  <si>
    <t xml:space="preserve"> - наприобретение транспортных средств для организации перевозки обучающихся </t>
  </si>
  <si>
    <t xml:space="preserve"> - на проведение капитального ремонта зданий муниципальных общеобразовательных  организаций </t>
  </si>
  <si>
    <t xml:space="preserve"> - на строительство магистральных сетей инженерно-технического обеспечения </t>
  </si>
  <si>
    <t xml:space="preserve"> - на финансовую поддержку организаций спортивной подготовки по базовым видам спорта</t>
  </si>
  <si>
    <t xml:space="preserve"> - на проведение работ по описанию местоположения границ территориальных зон Челябинской области </t>
  </si>
  <si>
    <t xml:space="preserve"> - на проведение комплексных кадастровых работ на территории Челябинской области </t>
  </si>
  <si>
    <t xml:space="preserve"> - на реализацию приоритетного проекта «Формирование комфортной городской среды»</t>
  </si>
  <si>
    <t xml:space="preserve"> - на оборудование пунктов проведения экзаменов государственной итоговой аттестации по образовательным про-граммам среднего общего образования </t>
  </si>
  <si>
    <t xml:space="preserve"> - на подготовку документов территориального планирования, градостроительного зонирования и документации по планировке территорий муниципальных образований Челябинской области на </t>
  </si>
  <si>
    <t xml:space="preserve"> -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</si>
  <si>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к решению Собрания</t>
  </si>
  <si>
    <t>депутатов города Снежинска</t>
  </si>
  <si>
    <t xml:space="preserve"> от                  №                                </t>
  </si>
  <si>
    <t>Приложение № 11</t>
  </si>
  <si>
    <t>Объем  межбюджетных  трансфертов, получаемых из других бюджетов бюджетной системы Российской Федерации в 2020-2021 годов</t>
  </si>
  <si>
    <t>Субсидии бюджетам 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</si>
  <si>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- на повышение уровня доступности муниципальных учреждений физической культуры и спорта для инвалидов и др маломобильных групп</t>
  </si>
  <si>
    <t>000 2 02 20077 04 0000 150</t>
  </si>
  <si>
    <t xml:space="preserve">Субсидии бюджетам городских округов на софинансирование капитальных вложений в объекты муниципальной собственности (на строительство, ремонт, реконструкцию и оснащение спортивных объектов, универсальных спортивных площадок, лыжероллерных трасс и "троп здоровья" в местах массового отдыха населения) </t>
  </si>
  <si>
    <t>000 2 02 35120 04 0000 150</t>
  </si>
  <si>
    <t>изменения</t>
  </si>
  <si>
    <t>Сумма на 2020 год</t>
  </si>
  <si>
    <t>Сумма на 2021 год</t>
  </si>
  <si>
    <t xml:space="preserve"> от              №                              </t>
  </si>
  <si>
    <t>Приложение  11</t>
  </si>
  <si>
    <t xml:space="preserve"> от 17.10.2019 г. № 75         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</si>
</sst>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left" vertical="top" wrapText="1"/>
    </xf>
    <xf numFmtId="0" fontId="11" fillId="0" borderId="1" xfId="0" applyNumberFormat="1" applyFont="1" applyFill="1" applyBorder="1" applyAlignment="1">
      <alignment horizontal="left" vertical="top" wrapText="1"/>
    </xf>
    <xf numFmtId="0" fontId="11" fillId="0" borderId="1" xfId="0" applyNumberFormat="1" applyFont="1" applyFill="1" applyBorder="1" applyAlignment="1" quotePrefix="1">
      <alignment horizontal="left" vertical="top" wrapText="1"/>
    </xf>
    <xf numFmtId="49" fontId="11" fillId="0" borderId="1" xfId="0" applyNumberFormat="1" applyFont="1" applyFill="1" applyBorder="1" applyAlignment="1" quotePrefix="1">
      <alignment horizontal="left" vertical="top" wrapText="1"/>
    </xf>
    <xf numFmtId="0" fontId="11" fillId="0" borderId="1" xfId="0" applyFont="1" applyFill="1" applyBorder="1" applyAlignment="1" quotePrefix="1">
      <alignment vertical="center" wrapText="1"/>
    </xf>
    <xf numFmtId="0" fontId="11" fillId="0" borderId="1" xfId="0" applyNumberFormat="1" applyFont="1" applyFill="1" applyBorder="1" applyAlignment="1" quotePrefix="1">
      <alignment vertical="center" wrapText="1"/>
    </xf>
    <xf numFmtId="49" fontId="11" fillId="0" borderId="1" xfId="0" applyNumberFormat="1" applyFont="1" applyFill="1" applyBorder="1" applyAlignment="1" quotePrefix="1">
      <alignment vertical="center" wrapText="1"/>
    </xf>
    <xf numFmtId="0" fontId="11" fillId="0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vertical="center" wrapText="1"/>
    </xf>
    <xf numFmtId="49" fontId="9" fillId="0" borderId="2" xfId="0" applyFont="1" applyFill="1" applyBorder="1" applyAlignment="1" applyProtection="1">
      <alignment horizontal="left" vertical="center" wrapText="1"/>
      <protection/>
    </xf>
    <xf numFmtId="0" fontId="9" fillId="0" borderId="1" xfId="0" applyFont="1" applyFill="1" applyBorder="1" applyAlignment="1">
      <alignment/>
    </xf>
    <xf numFmtId="0" fontId="11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view="pageBreakPreview" zoomScaleSheetLayoutView="100" workbookViewId="0" topLeftCell="A1">
      <selection activeCell="O14" sqref="O14"/>
    </sheetView>
  </sheetViews>
  <sheetFormatPr defaultColWidth="9.00390625" defaultRowHeight="12.75"/>
  <cols>
    <col min="1" max="1" width="24.00390625" style="1" customWidth="1"/>
    <col min="2" max="2" width="45.375" style="1" customWidth="1"/>
    <col min="3" max="4" width="22.75390625" style="1" hidden="1" customWidth="1"/>
    <col min="5" max="5" width="24.25390625" style="1" hidden="1" customWidth="1"/>
    <col min="6" max="6" width="22.875" style="1" hidden="1" customWidth="1"/>
    <col min="7" max="7" width="19.125" style="1" hidden="1" customWidth="1"/>
    <col min="8" max="8" width="26.00390625" style="1" hidden="1" customWidth="1"/>
    <col min="9" max="9" width="17.75390625" style="1" hidden="1" customWidth="1"/>
    <col min="10" max="10" width="26.375" style="1" customWidth="1"/>
    <col min="11" max="11" width="16.75390625" style="1" hidden="1" customWidth="1"/>
    <col min="12" max="12" width="26.375" style="1" customWidth="1"/>
    <col min="13" max="16384" width="8.875" style="1" customWidth="1"/>
  </cols>
  <sheetData>
    <row r="1" spans="6:12" ht="12.75">
      <c r="F1" s="3" t="s">
        <v>119</v>
      </c>
      <c r="H1" s="30" t="s">
        <v>119</v>
      </c>
      <c r="L1" s="30" t="s">
        <v>130</v>
      </c>
    </row>
    <row r="2" spans="6:12" ht="12.75">
      <c r="F2" s="3" t="s">
        <v>116</v>
      </c>
      <c r="H2" s="30" t="s">
        <v>116</v>
      </c>
      <c r="L2" s="30" t="s">
        <v>116</v>
      </c>
    </row>
    <row r="3" spans="6:12" ht="12.75">
      <c r="F3" s="3" t="s">
        <v>117</v>
      </c>
      <c r="H3" s="30" t="s">
        <v>117</v>
      </c>
      <c r="L3" s="30" t="s">
        <v>117</v>
      </c>
    </row>
    <row r="4" spans="6:12" ht="12.75">
      <c r="F4" s="4" t="s">
        <v>118</v>
      </c>
      <c r="H4" s="31" t="s">
        <v>129</v>
      </c>
      <c r="L4" s="31" t="s">
        <v>131</v>
      </c>
    </row>
    <row r="5" ht="12.75">
      <c r="F5" s="4"/>
    </row>
    <row r="6" spans="1:12" ht="36.75" customHeight="1">
      <c r="A6" s="35" t="s">
        <v>120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8" ht="12.75">
      <c r="A7" s="2"/>
      <c r="B7" s="5"/>
      <c r="H7" s="6" t="s">
        <v>35</v>
      </c>
    </row>
    <row r="8" spans="1:12" ht="25.5" customHeight="1">
      <c r="A8" s="32" t="s">
        <v>4</v>
      </c>
      <c r="B8" s="33" t="s">
        <v>6</v>
      </c>
      <c r="C8" s="34" t="s">
        <v>104</v>
      </c>
      <c r="D8" s="34" t="s">
        <v>126</v>
      </c>
      <c r="E8" s="34" t="s">
        <v>127</v>
      </c>
      <c r="F8" s="34" t="s">
        <v>105</v>
      </c>
      <c r="G8" s="34" t="s">
        <v>126</v>
      </c>
      <c r="H8" s="34" t="s">
        <v>128</v>
      </c>
      <c r="I8" s="34" t="s">
        <v>126</v>
      </c>
      <c r="J8" s="34" t="s">
        <v>127</v>
      </c>
      <c r="K8" s="34" t="s">
        <v>126</v>
      </c>
      <c r="L8" s="34" t="s">
        <v>128</v>
      </c>
    </row>
    <row r="9" spans="1:12" ht="38.25" customHeight="1">
      <c r="A9" s="32"/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15.75" customHeight="1">
      <c r="A10" s="8">
        <v>1</v>
      </c>
      <c r="B10" s="9">
        <v>2</v>
      </c>
      <c r="C10" s="9">
        <v>4</v>
      </c>
      <c r="D10" s="9"/>
      <c r="E10" s="9"/>
      <c r="F10" s="9">
        <v>5</v>
      </c>
      <c r="G10" s="9"/>
      <c r="H10" s="9"/>
      <c r="I10" s="9"/>
      <c r="J10" s="9"/>
      <c r="K10" s="9"/>
      <c r="L10" s="9"/>
    </row>
    <row r="11" spans="1:12" ht="12.75">
      <c r="A11" s="10" t="s">
        <v>13</v>
      </c>
      <c r="B11" s="7" t="s">
        <v>14</v>
      </c>
      <c r="C11" s="11">
        <f aca="true" t="shared" si="0" ref="C11:I11">C12+C18+C59</f>
        <v>1492184300</v>
      </c>
      <c r="D11" s="11">
        <f t="shared" si="0"/>
        <v>1976000</v>
      </c>
      <c r="E11" s="11">
        <f t="shared" si="0"/>
        <v>1494160300</v>
      </c>
      <c r="F11" s="11">
        <f t="shared" si="0"/>
        <v>1495898800</v>
      </c>
      <c r="G11" s="11">
        <f t="shared" si="0"/>
        <v>1776000</v>
      </c>
      <c r="H11" s="11">
        <f t="shared" si="0"/>
        <v>1497674800</v>
      </c>
      <c r="I11" s="11">
        <f t="shared" si="0"/>
        <v>16800</v>
      </c>
      <c r="J11" s="11">
        <f>E11+I11</f>
        <v>1494177100</v>
      </c>
      <c r="K11" s="11">
        <f>K12+K18+K59</f>
        <v>238600</v>
      </c>
      <c r="L11" s="11">
        <f>H11+K11</f>
        <v>1497913400</v>
      </c>
    </row>
    <row r="12" spans="1:12" ht="25.5">
      <c r="A12" s="12" t="s">
        <v>93</v>
      </c>
      <c r="B12" s="13" t="s">
        <v>5</v>
      </c>
      <c r="C12" s="11">
        <f aca="true" t="shared" si="1" ref="C12:H12">C13+C16+C17</f>
        <v>461950000</v>
      </c>
      <c r="D12" s="11">
        <f t="shared" si="1"/>
        <v>0</v>
      </c>
      <c r="E12" s="11">
        <f t="shared" si="1"/>
        <v>461950000</v>
      </c>
      <c r="F12" s="11">
        <f t="shared" si="1"/>
        <v>460948000</v>
      </c>
      <c r="G12" s="11">
        <f t="shared" si="1"/>
        <v>0</v>
      </c>
      <c r="H12" s="11">
        <f t="shared" si="1"/>
        <v>460948000</v>
      </c>
      <c r="I12" s="11">
        <f>I13+I16+I17</f>
        <v>0</v>
      </c>
      <c r="J12" s="11">
        <f aca="true" t="shared" si="2" ref="J12:J75">E12+I12</f>
        <v>461950000</v>
      </c>
      <c r="K12" s="11">
        <f>K13+K16+K17</f>
        <v>0</v>
      </c>
      <c r="L12" s="11">
        <f aca="true" t="shared" si="3" ref="L12:L75">H12+K12</f>
        <v>460948000</v>
      </c>
    </row>
    <row r="13" spans="1:12" ht="25.5">
      <c r="A13" s="12" t="s">
        <v>94</v>
      </c>
      <c r="B13" s="14" t="s">
        <v>17</v>
      </c>
      <c r="C13" s="15">
        <f aca="true" t="shared" si="4" ref="C13:H13">SUM(C14:C15)</f>
        <v>29902000</v>
      </c>
      <c r="D13" s="15">
        <f t="shared" si="4"/>
        <v>0</v>
      </c>
      <c r="E13" s="15">
        <f t="shared" si="4"/>
        <v>29902000</v>
      </c>
      <c r="F13" s="15">
        <f t="shared" si="4"/>
        <v>29902000</v>
      </c>
      <c r="G13" s="15">
        <f t="shared" si="4"/>
        <v>0</v>
      </c>
      <c r="H13" s="15">
        <f t="shared" si="4"/>
        <v>29902000</v>
      </c>
      <c r="I13" s="15">
        <f>SUM(I14:I15)</f>
        <v>0</v>
      </c>
      <c r="J13" s="15">
        <f t="shared" si="2"/>
        <v>29902000</v>
      </c>
      <c r="K13" s="15">
        <f>SUM(K14:K15)</f>
        <v>0</v>
      </c>
      <c r="L13" s="15">
        <f t="shared" si="3"/>
        <v>29902000</v>
      </c>
    </row>
    <row r="14" spans="1:12" ht="12.75">
      <c r="A14" s="12"/>
      <c r="B14" s="16" t="s">
        <v>18</v>
      </c>
      <c r="C14" s="15"/>
      <c r="D14" s="15"/>
      <c r="E14" s="15"/>
      <c r="F14" s="15"/>
      <c r="G14" s="15"/>
      <c r="H14" s="15"/>
      <c r="I14" s="15"/>
      <c r="J14" s="15">
        <f t="shared" si="2"/>
        <v>0</v>
      </c>
      <c r="K14" s="15"/>
      <c r="L14" s="15">
        <f t="shared" si="3"/>
        <v>0</v>
      </c>
    </row>
    <row r="15" spans="1:12" ht="12.75">
      <c r="A15" s="12"/>
      <c r="B15" s="16" t="s">
        <v>19</v>
      </c>
      <c r="C15" s="15">
        <v>29902000</v>
      </c>
      <c r="D15" s="15">
        <f>E15-C15</f>
        <v>0</v>
      </c>
      <c r="E15" s="15">
        <v>29902000</v>
      </c>
      <c r="F15" s="15">
        <v>29902000</v>
      </c>
      <c r="G15" s="15">
        <f>H15-F15</f>
        <v>0</v>
      </c>
      <c r="H15" s="15">
        <v>29902000</v>
      </c>
      <c r="I15" s="15"/>
      <c r="J15" s="15">
        <f t="shared" si="2"/>
        <v>29902000</v>
      </c>
      <c r="K15" s="15"/>
      <c r="L15" s="15">
        <f t="shared" si="3"/>
        <v>29902000</v>
      </c>
    </row>
    <row r="16" spans="1:12" ht="25.5">
      <c r="A16" s="12" t="s">
        <v>95</v>
      </c>
      <c r="B16" s="16" t="s">
        <v>64</v>
      </c>
      <c r="C16" s="15"/>
      <c r="D16" s="15">
        <f>E16-C16</f>
        <v>0</v>
      </c>
      <c r="E16" s="15"/>
      <c r="F16" s="15"/>
      <c r="G16" s="15">
        <f>H16-F16</f>
        <v>0</v>
      </c>
      <c r="H16" s="15"/>
      <c r="I16" s="15"/>
      <c r="J16" s="15">
        <f t="shared" si="2"/>
        <v>0</v>
      </c>
      <c r="K16" s="15"/>
      <c r="L16" s="15">
        <f t="shared" si="3"/>
        <v>0</v>
      </c>
    </row>
    <row r="17" spans="1:12" ht="51">
      <c r="A17" s="12" t="s">
        <v>96</v>
      </c>
      <c r="B17" s="16" t="s">
        <v>27</v>
      </c>
      <c r="C17" s="15">
        <v>432048000</v>
      </c>
      <c r="D17" s="15">
        <f>E17-C17</f>
        <v>0</v>
      </c>
      <c r="E17" s="15">
        <v>432048000</v>
      </c>
      <c r="F17" s="15">
        <v>431046000</v>
      </c>
      <c r="G17" s="15">
        <f>H17-F17</f>
        <v>0</v>
      </c>
      <c r="H17" s="15">
        <v>431046000</v>
      </c>
      <c r="I17" s="15"/>
      <c r="J17" s="15">
        <f t="shared" si="2"/>
        <v>432048000</v>
      </c>
      <c r="K17" s="15"/>
      <c r="L17" s="15">
        <f t="shared" si="3"/>
        <v>431046000</v>
      </c>
    </row>
    <row r="18" spans="1:12" ht="42" customHeight="1">
      <c r="A18" s="10" t="s">
        <v>97</v>
      </c>
      <c r="B18" s="17" t="s">
        <v>33</v>
      </c>
      <c r="C18" s="11">
        <f aca="true" t="shared" si="5" ref="C18:I18">C20+C21+C22+C24+C25</f>
        <v>72783000</v>
      </c>
      <c r="D18" s="11">
        <f t="shared" si="5"/>
        <v>1000000</v>
      </c>
      <c r="E18" s="11">
        <f t="shared" si="5"/>
        <v>73783000</v>
      </c>
      <c r="F18" s="11">
        <f t="shared" si="5"/>
        <v>68747200</v>
      </c>
      <c r="G18" s="11">
        <f t="shared" si="5"/>
        <v>800000</v>
      </c>
      <c r="H18" s="11">
        <f t="shared" si="5"/>
        <v>69547200</v>
      </c>
      <c r="I18" s="11">
        <f t="shared" si="5"/>
        <v>16800</v>
      </c>
      <c r="J18" s="11">
        <f t="shared" si="2"/>
        <v>73799800</v>
      </c>
      <c r="K18" s="11">
        <f>K20+K21+K22+K24+K25</f>
        <v>238600</v>
      </c>
      <c r="L18" s="11">
        <f t="shared" si="3"/>
        <v>69785800</v>
      </c>
    </row>
    <row r="19" spans="1:12" ht="27" customHeight="1">
      <c r="A19" s="12" t="s">
        <v>61</v>
      </c>
      <c r="B19" s="16" t="s">
        <v>62</v>
      </c>
      <c r="C19" s="15"/>
      <c r="D19" s="15"/>
      <c r="E19" s="15"/>
      <c r="F19" s="15"/>
      <c r="G19" s="15"/>
      <c r="H19" s="15"/>
      <c r="I19" s="15"/>
      <c r="J19" s="15">
        <f t="shared" si="2"/>
        <v>0</v>
      </c>
      <c r="K19" s="15"/>
      <c r="L19" s="15">
        <f t="shared" si="3"/>
        <v>0</v>
      </c>
    </row>
    <row r="20" spans="1:12" ht="105" customHeight="1">
      <c r="A20" s="12" t="s">
        <v>123</v>
      </c>
      <c r="B20" s="29" t="s">
        <v>124</v>
      </c>
      <c r="C20" s="15"/>
      <c r="D20" s="15">
        <v>14000000</v>
      </c>
      <c r="E20" s="15">
        <f>C20+D20</f>
        <v>14000000</v>
      </c>
      <c r="F20" s="15"/>
      <c r="G20" s="15">
        <v>14000000</v>
      </c>
      <c r="H20" s="15">
        <f>F20+G20</f>
        <v>14000000</v>
      </c>
      <c r="I20" s="15"/>
      <c r="J20" s="15">
        <f t="shared" si="2"/>
        <v>14000000</v>
      </c>
      <c r="K20" s="15"/>
      <c r="L20" s="15">
        <f t="shared" si="3"/>
        <v>14000000</v>
      </c>
    </row>
    <row r="21" spans="1:12" ht="48.75" customHeight="1">
      <c r="A21" s="12" t="s">
        <v>98</v>
      </c>
      <c r="B21" s="16" t="s">
        <v>65</v>
      </c>
      <c r="C21" s="15">
        <v>97900</v>
      </c>
      <c r="D21" s="15">
        <f>E21-C21</f>
        <v>0</v>
      </c>
      <c r="E21" s="15">
        <v>97900</v>
      </c>
      <c r="F21" s="15">
        <v>97900</v>
      </c>
      <c r="G21" s="15">
        <f>H21-F21</f>
        <v>0</v>
      </c>
      <c r="H21" s="15">
        <v>97900</v>
      </c>
      <c r="I21" s="15"/>
      <c r="J21" s="15">
        <f t="shared" si="2"/>
        <v>97900</v>
      </c>
      <c r="K21" s="15"/>
      <c r="L21" s="15">
        <f t="shared" si="3"/>
        <v>97900</v>
      </c>
    </row>
    <row r="22" spans="1:12" ht="25.5">
      <c r="A22" s="12" t="s">
        <v>99</v>
      </c>
      <c r="B22" s="16" t="s">
        <v>77</v>
      </c>
      <c r="C22" s="15">
        <v>4700</v>
      </c>
      <c r="D22" s="15">
        <f>E22-C22</f>
        <v>0</v>
      </c>
      <c r="E22" s="15">
        <v>4700</v>
      </c>
      <c r="F22" s="15">
        <v>4700</v>
      </c>
      <c r="G22" s="15">
        <f>H22-F22</f>
        <v>0</v>
      </c>
      <c r="H22" s="15">
        <v>4700</v>
      </c>
      <c r="I22" s="15">
        <f>-600+17400</f>
        <v>16800</v>
      </c>
      <c r="J22" s="15">
        <f t="shared" si="2"/>
        <v>21500</v>
      </c>
      <c r="K22" s="15">
        <f>-600+17400+86200+367200</f>
        <v>470200</v>
      </c>
      <c r="L22" s="15">
        <f t="shared" si="3"/>
        <v>474900</v>
      </c>
    </row>
    <row r="23" spans="1:12" ht="76.5">
      <c r="A23" s="12" t="s">
        <v>66</v>
      </c>
      <c r="B23" s="16" t="s">
        <v>67</v>
      </c>
      <c r="C23" s="15"/>
      <c r="D23" s="15">
        <f>E23-C23</f>
        <v>0</v>
      </c>
      <c r="E23" s="15"/>
      <c r="F23" s="15"/>
      <c r="G23" s="15">
        <f>H23-F23</f>
        <v>0</v>
      </c>
      <c r="H23" s="15"/>
      <c r="I23" s="15"/>
      <c r="J23" s="15">
        <f t="shared" si="2"/>
        <v>0</v>
      </c>
      <c r="K23" s="15"/>
      <c r="L23" s="15">
        <f t="shared" si="3"/>
        <v>0</v>
      </c>
    </row>
    <row r="24" spans="1:12" ht="51">
      <c r="A24" s="12" t="s">
        <v>57</v>
      </c>
      <c r="B24" s="16" t="s">
        <v>121</v>
      </c>
      <c r="C24" s="15">
        <v>9481400</v>
      </c>
      <c r="D24" s="15">
        <f>E24-C24</f>
        <v>0</v>
      </c>
      <c r="E24" s="15">
        <v>9481400</v>
      </c>
      <c r="F24" s="15">
        <v>2334300</v>
      </c>
      <c r="G24" s="15">
        <f>H24-F24</f>
        <v>0</v>
      </c>
      <c r="H24" s="15">
        <v>2334300</v>
      </c>
      <c r="I24" s="15"/>
      <c r="J24" s="15">
        <f t="shared" si="2"/>
        <v>9481400</v>
      </c>
      <c r="K24" s="15"/>
      <c r="L24" s="15">
        <f t="shared" si="3"/>
        <v>2334300</v>
      </c>
    </row>
    <row r="25" spans="1:12" ht="12.75">
      <c r="A25" s="12" t="s">
        <v>100</v>
      </c>
      <c r="B25" s="14" t="s">
        <v>12</v>
      </c>
      <c r="C25" s="15">
        <f aca="true" t="shared" si="6" ref="C25:H25">SUM(C26:C58)</f>
        <v>63199000</v>
      </c>
      <c r="D25" s="15">
        <f>SUM(D26:D58)</f>
        <v>-13000000</v>
      </c>
      <c r="E25" s="15">
        <f>SUM(E26:E58)</f>
        <v>50199000</v>
      </c>
      <c r="F25" s="15">
        <f t="shared" si="6"/>
        <v>66310300</v>
      </c>
      <c r="G25" s="15">
        <f>SUM(G26:G58)</f>
        <v>-13200000</v>
      </c>
      <c r="H25" s="15">
        <f t="shared" si="6"/>
        <v>53110300</v>
      </c>
      <c r="I25" s="15">
        <f>SUM(I26:I58)</f>
        <v>0</v>
      </c>
      <c r="J25" s="15">
        <f t="shared" si="2"/>
        <v>50199000</v>
      </c>
      <c r="K25" s="15">
        <f>SUM(K26:K58)</f>
        <v>-231600</v>
      </c>
      <c r="L25" s="15">
        <f t="shared" si="3"/>
        <v>52878700</v>
      </c>
    </row>
    <row r="26" spans="1:12" ht="25.5">
      <c r="A26" s="12"/>
      <c r="B26" s="18" t="s">
        <v>3</v>
      </c>
      <c r="C26" s="15">
        <v>11710000</v>
      </c>
      <c r="D26" s="15">
        <f>E26-C26</f>
        <v>0</v>
      </c>
      <c r="E26" s="15">
        <v>11710000</v>
      </c>
      <c r="F26" s="15">
        <v>11710000</v>
      </c>
      <c r="G26" s="15">
        <f>H26-F26</f>
        <v>0</v>
      </c>
      <c r="H26" s="15">
        <v>11710000</v>
      </c>
      <c r="I26" s="15"/>
      <c r="J26" s="15">
        <f t="shared" si="2"/>
        <v>11710000</v>
      </c>
      <c r="K26" s="15"/>
      <c r="L26" s="15">
        <f t="shared" si="3"/>
        <v>11710000</v>
      </c>
    </row>
    <row r="27" spans="1:12" ht="76.5">
      <c r="A27" s="12"/>
      <c r="B27" s="19" t="s">
        <v>38</v>
      </c>
      <c r="C27" s="15">
        <v>0</v>
      </c>
      <c r="D27" s="15">
        <f aca="true" t="shared" si="7" ref="D27:D58">E27-C27</f>
        <v>0</v>
      </c>
      <c r="E27" s="15"/>
      <c r="F27" s="15">
        <v>0</v>
      </c>
      <c r="G27" s="15">
        <f aca="true" t="shared" si="8" ref="G27:G58">H27-F27</f>
        <v>0</v>
      </c>
      <c r="H27" s="15"/>
      <c r="I27" s="15"/>
      <c r="J27" s="15">
        <f t="shared" si="2"/>
        <v>0</v>
      </c>
      <c r="K27" s="15"/>
      <c r="L27" s="15">
        <f t="shared" si="3"/>
        <v>0</v>
      </c>
    </row>
    <row r="28" spans="1:12" ht="58.5" customHeight="1">
      <c r="A28" s="12"/>
      <c r="B28" s="19" t="s">
        <v>68</v>
      </c>
      <c r="C28" s="15">
        <v>9000000</v>
      </c>
      <c r="D28" s="15">
        <f t="shared" si="7"/>
        <v>0</v>
      </c>
      <c r="E28" s="15">
        <v>9000000</v>
      </c>
      <c r="F28" s="15">
        <v>9000000</v>
      </c>
      <c r="G28" s="15">
        <f t="shared" si="8"/>
        <v>0</v>
      </c>
      <c r="H28" s="15">
        <v>9000000</v>
      </c>
      <c r="I28" s="15"/>
      <c r="J28" s="15">
        <f t="shared" si="2"/>
        <v>9000000</v>
      </c>
      <c r="K28" s="15"/>
      <c r="L28" s="15">
        <f t="shared" si="3"/>
        <v>9000000</v>
      </c>
    </row>
    <row r="29" spans="1:12" ht="51">
      <c r="A29" s="12"/>
      <c r="B29" s="19" t="s">
        <v>75</v>
      </c>
      <c r="C29" s="15">
        <v>176100</v>
      </c>
      <c r="D29" s="15">
        <f t="shared" si="7"/>
        <v>0</v>
      </c>
      <c r="E29" s="15">
        <v>176100</v>
      </c>
      <c r="F29" s="15">
        <v>176100</v>
      </c>
      <c r="G29" s="15">
        <f t="shared" si="8"/>
        <v>0</v>
      </c>
      <c r="H29" s="15">
        <v>176100</v>
      </c>
      <c r="I29" s="15"/>
      <c r="J29" s="15">
        <f t="shared" si="2"/>
        <v>176100</v>
      </c>
      <c r="K29" s="15"/>
      <c r="L29" s="15">
        <f t="shared" si="3"/>
        <v>176100</v>
      </c>
    </row>
    <row r="30" spans="1:12" ht="51">
      <c r="A30" s="12"/>
      <c r="B30" s="20" t="s">
        <v>51</v>
      </c>
      <c r="C30" s="15">
        <v>176100</v>
      </c>
      <c r="D30" s="15">
        <f t="shared" si="7"/>
        <v>0</v>
      </c>
      <c r="E30" s="15">
        <v>176100</v>
      </c>
      <c r="F30" s="15">
        <v>176100</v>
      </c>
      <c r="G30" s="15">
        <f t="shared" si="8"/>
        <v>0</v>
      </c>
      <c r="H30" s="15">
        <v>176100</v>
      </c>
      <c r="I30" s="15"/>
      <c r="J30" s="15">
        <f t="shared" si="2"/>
        <v>176100</v>
      </c>
      <c r="K30" s="15"/>
      <c r="L30" s="15">
        <f t="shared" si="3"/>
        <v>176100</v>
      </c>
    </row>
    <row r="31" spans="1:12" ht="51">
      <c r="A31" s="12"/>
      <c r="B31" s="20" t="s">
        <v>72</v>
      </c>
      <c r="C31" s="15">
        <v>14000000</v>
      </c>
      <c r="D31" s="15">
        <v>-14000000</v>
      </c>
      <c r="E31" s="15">
        <f>C31+D31</f>
        <v>0</v>
      </c>
      <c r="F31" s="15">
        <v>14000000</v>
      </c>
      <c r="G31" s="15">
        <v>-14000000</v>
      </c>
      <c r="H31" s="15">
        <f>F31+G31</f>
        <v>0</v>
      </c>
      <c r="I31" s="15"/>
      <c r="J31" s="15">
        <f t="shared" si="2"/>
        <v>0</v>
      </c>
      <c r="K31" s="15"/>
      <c r="L31" s="15">
        <f t="shared" si="3"/>
        <v>0</v>
      </c>
    </row>
    <row r="32" spans="1:12" ht="25.5">
      <c r="A32" s="12"/>
      <c r="B32" s="19" t="s">
        <v>53</v>
      </c>
      <c r="C32" s="15">
        <v>256400</v>
      </c>
      <c r="D32" s="15">
        <f t="shared" si="7"/>
        <v>0</v>
      </c>
      <c r="E32" s="15">
        <v>256400</v>
      </c>
      <c r="F32" s="15">
        <v>0</v>
      </c>
      <c r="G32" s="15">
        <f t="shared" si="8"/>
        <v>0</v>
      </c>
      <c r="H32" s="15">
        <v>0</v>
      </c>
      <c r="I32" s="15"/>
      <c r="J32" s="15">
        <f t="shared" si="2"/>
        <v>256400</v>
      </c>
      <c r="K32" s="15"/>
      <c r="L32" s="15">
        <f t="shared" si="3"/>
        <v>0</v>
      </c>
    </row>
    <row r="33" spans="1:12" ht="63.75">
      <c r="A33" s="12"/>
      <c r="B33" s="19" t="s">
        <v>58</v>
      </c>
      <c r="C33" s="15">
        <v>932900</v>
      </c>
      <c r="D33" s="15">
        <f t="shared" si="7"/>
        <v>0</v>
      </c>
      <c r="E33" s="15">
        <v>932900</v>
      </c>
      <c r="F33" s="15">
        <v>932900</v>
      </c>
      <c r="G33" s="15">
        <f t="shared" si="8"/>
        <v>0</v>
      </c>
      <c r="H33" s="15">
        <v>932900</v>
      </c>
      <c r="I33" s="15"/>
      <c r="J33" s="15">
        <f t="shared" si="2"/>
        <v>932900</v>
      </c>
      <c r="K33" s="15"/>
      <c r="L33" s="15">
        <f t="shared" si="3"/>
        <v>932900</v>
      </c>
    </row>
    <row r="34" spans="1:12" ht="38.25">
      <c r="A34" s="12"/>
      <c r="B34" s="19" t="s">
        <v>54</v>
      </c>
      <c r="C34" s="15"/>
      <c r="D34" s="15">
        <f t="shared" si="7"/>
        <v>0</v>
      </c>
      <c r="E34" s="15"/>
      <c r="F34" s="15"/>
      <c r="G34" s="15">
        <f t="shared" si="8"/>
        <v>0</v>
      </c>
      <c r="H34" s="15"/>
      <c r="I34" s="15"/>
      <c r="J34" s="15">
        <f t="shared" si="2"/>
        <v>0</v>
      </c>
      <c r="K34" s="15"/>
      <c r="L34" s="15">
        <f t="shared" si="3"/>
        <v>0</v>
      </c>
    </row>
    <row r="35" spans="1:12" ht="51">
      <c r="A35" s="12"/>
      <c r="B35" s="19" t="s">
        <v>55</v>
      </c>
      <c r="C35" s="15">
        <v>997800</v>
      </c>
      <c r="D35" s="15">
        <f t="shared" si="7"/>
        <v>0</v>
      </c>
      <c r="E35" s="15">
        <v>997800</v>
      </c>
      <c r="F35" s="15">
        <v>997800</v>
      </c>
      <c r="G35" s="15">
        <f t="shared" si="8"/>
        <v>0</v>
      </c>
      <c r="H35" s="15">
        <v>997800</v>
      </c>
      <c r="I35" s="15"/>
      <c r="J35" s="15">
        <f t="shared" si="2"/>
        <v>997800</v>
      </c>
      <c r="K35" s="15"/>
      <c r="L35" s="15">
        <f t="shared" si="3"/>
        <v>997800</v>
      </c>
    </row>
    <row r="36" spans="1:12" ht="12.75">
      <c r="A36" s="12"/>
      <c r="B36" s="21" t="s">
        <v>56</v>
      </c>
      <c r="C36" s="15">
        <v>8608700</v>
      </c>
      <c r="D36" s="15">
        <f t="shared" si="7"/>
        <v>0</v>
      </c>
      <c r="E36" s="15">
        <v>8608700</v>
      </c>
      <c r="F36" s="15">
        <v>8608700</v>
      </c>
      <c r="G36" s="15">
        <f t="shared" si="8"/>
        <v>0</v>
      </c>
      <c r="H36" s="15">
        <v>8608700</v>
      </c>
      <c r="I36" s="15"/>
      <c r="J36" s="15">
        <f t="shared" si="2"/>
        <v>8608700</v>
      </c>
      <c r="K36" s="15"/>
      <c r="L36" s="15">
        <f t="shared" si="3"/>
        <v>8608700</v>
      </c>
    </row>
    <row r="37" spans="1:12" ht="25.5">
      <c r="A37" s="12"/>
      <c r="B37" s="21" t="s">
        <v>59</v>
      </c>
      <c r="C37" s="15"/>
      <c r="D37" s="15">
        <f t="shared" si="7"/>
        <v>0</v>
      </c>
      <c r="E37" s="15"/>
      <c r="F37" s="15"/>
      <c r="G37" s="15">
        <f t="shared" si="8"/>
        <v>0</v>
      </c>
      <c r="H37" s="15"/>
      <c r="I37" s="15"/>
      <c r="J37" s="15">
        <f t="shared" si="2"/>
        <v>0</v>
      </c>
      <c r="K37" s="15"/>
      <c r="L37" s="15">
        <f t="shared" si="3"/>
        <v>0</v>
      </c>
    </row>
    <row r="38" spans="1:12" ht="38.25">
      <c r="A38" s="12"/>
      <c r="B38" s="21" t="s">
        <v>74</v>
      </c>
      <c r="C38" s="15"/>
      <c r="D38" s="15">
        <f t="shared" si="7"/>
        <v>0</v>
      </c>
      <c r="E38" s="15"/>
      <c r="F38" s="15"/>
      <c r="G38" s="15">
        <f t="shared" si="8"/>
        <v>0</v>
      </c>
      <c r="H38" s="15"/>
      <c r="I38" s="15"/>
      <c r="J38" s="15">
        <f t="shared" si="2"/>
        <v>0</v>
      </c>
      <c r="K38" s="15"/>
      <c r="L38" s="15">
        <f t="shared" si="3"/>
        <v>0</v>
      </c>
    </row>
    <row r="39" spans="1:12" ht="25.5">
      <c r="A39" s="12"/>
      <c r="B39" s="21" t="s">
        <v>73</v>
      </c>
      <c r="C39" s="15">
        <v>194600</v>
      </c>
      <c r="D39" s="15">
        <f t="shared" si="7"/>
        <v>0</v>
      </c>
      <c r="E39" s="15">
        <v>194600</v>
      </c>
      <c r="F39" s="15">
        <v>231600</v>
      </c>
      <c r="G39" s="15">
        <f t="shared" si="8"/>
        <v>0</v>
      </c>
      <c r="H39" s="15">
        <v>231600</v>
      </c>
      <c r="I39" s="15"/>
      <c r="J39" s="15">
        <f t="shared" si="2"/>
        <v>194600</v>
      </c>
      <c r="K39" s="15">
        <v>-231600</v>
      </c>
      <c r="L39" s="15">
        <f t="shared" si="3"/>
        <v>0</v>
      </c>
    </row>
    <row r="40" spans="1:12" ht="102">
      <c r="A40" s="12"/>
      <c r="B40" s="19" t="s">
        <v>60</v>
      </c>
      <c r="C40" s="15"/>
      <c r="D40" s="15">
        <f t="shared" si="7"/>
        <v>0</v>
      </c>
      <c r="E40" s="15"/>
      <c r="F40" s="15"/>
      <c r="G40" s="15">
        <f t="shared" si="8"/>
        <v>0</v>
      </c>
      <c r="H40" s="15"/>
      <c r="I40" s="15"/>
      <c r="J40" s="15">
        <f t="shared" si="2"/>
        <v>0</v>
      </c>
      <c r="K40" s="15"/>
      <c r="L40" s="15">
        <f t="shared" si="3"/>
        <v>0</v>
      </c>
    </row>
    <row r="41" spans="1:12" ht="89.25">
      <c r="A41" s="12"/>
      <c r="B41" s="19" t="s">
        <v>70</v>
      </c>
      <c r="C41" s="15"/>
      <c r="D41" s="15">
        <f t="shared" si="7"/>
        <v>0</v>
      </c>
      <c r="E41" s="15"/>
      <c r="F41" s="15"/>
      <c r="G41" s="15">
        <f t="shared" si="8"/>
        <v>0</v>
      </c>
      <c r="H41" s="15"/>
      <c r="I41" s="15"/>
      <c r="J41" s="15">
        <f t="shared" si="2"/>
        <v>0</v>
      </c>
      <c r="K41" s="15"/>
      <c r="L41" s="15">
        <f t="shared" si="3"/>
        <v>0</v>
      </c>
    </row>
    <row r="42" spans="1:12" ht="51">
      <c r="A42" s="12"/>
      <c r="B42" s="19" t="s">
        <v>71</v>
      </c>
      <c r="C42" s="15">
        <v>135700</v>
      </c>
      <c r="D42" s="15">
        <f t="shared" si="7"/>
        <v>0</v>
      </c>
      <c r="E42" s="15">
        <v>135700</v>
      </c>
      <c r="F42" s="15">
        <v>135700</v>
      </c>
      <c r="G42" s="15">
        <f t="shared" si="8"/>
        <v>0</v>
      </c>
      <c r="H42" s="15">
        <v>135700</v>
      </c>
      <c r="I42" s="15"/>
      <c r="J42" s="15">
        <f t="shared" si="2"/>
        <v>135700</v>
      </c>
      <c r="K42" s="15"/>
      <c r="L42" s="15">
        <f t="shared" si="3"/>
        <v>135700</v>
      </c>
    </row>
    <row r="43" spans="1:12" ht="12.75">
      <c r="A43" s="12"/>
      <c r="B43" s="19" t="s">
        <v>63</v>
      </c>
      <c r="C43" s="15"/>
      <c r="D43" s="15">
        <f t="shared" si="7"/>
        <v>0</v>
      </c>
      <c r="E43" s="15"/>
      <c r="F43" s="15"/>
      <c r="G43" s="15">
        <f t="shared" si="8"/>
        <v>0</v>
      </c>
      <c r="H43" s="15"/>
      <c r="I43" s="15"/>
      <c r="J43" s="15">
        <f t="shared" si="2"/>
        <v>0</v>
      </c>
      <c r="K43" s="15"/>
      <c r="L43" s="15">
        <f t="shared" si="3"/>
        <v>0</v>
      </c>
    </row>
    <row r="44" spans="1:12" ht="25.5">
      <c r="A44" s="12"/>
      <c r="B44" s="19" t="s">
        <v>106</v>
      </c>
      <c r="C44" s="15">
        <v>1800000</v>
      </c>
      <c r="D44" s="15">
        <f t="shared" si="7"/>
        <v>0</v>
      </c>
      <c r="E44" s="15">
        <v>1800000</v>
      </c>
      <c r="F44" s="15">
        <v>1800000</v>
      </c>
      <c r="G44" s="15">
        <f t="shared" si="8"/>
        <v>0</v>
      </c>
      <c r="H44" s="15">
        <v>1800000</v>
      </c>
      <c r="I44" s="15"/>
      <c r="J44" s="15">
        <f t="shared" si="2"/>
        <v>1800000</v>
      </c>
      <c r="K44" s="15"/>
      <c r="L44" s="15">
        <f t="shared" si="3"/>
        <v>1800000</v>
      </c>
    </row>
    <row r="45" spans="1:12" ht="51">
      <c r="A45" s="12"/>
      <c r="B45" s="19" t="s">
        <v>113</v>
      </c>
      <c r="C45" s="15">
        <v>264700</v>
      </c>
      <c r="D45" s="15">
        <f t="shared" si="7"/>
        <v>0</v>
      </c>
      <c r="E45" s="15">
        <v>264700</v>
      </c>
      <c r="F45" s="15">
        <v>264700</v>
      </c>
      <c r="G45" s="15">
        <f t="shared" si="8"/>
        <v>0</v>
      </c>
      <c r="H45" s="15">
        <v>264700</v>
      </c>
      <c r="I45" s="15"/>
      <c r="J45" s="15">
        <f t="shared" si="2"/>
        <v>264700</v>
      </c>
      <c r="K45" s="15"/>
      <c r="L45" s="15">
        <f t="shared" si="3"/>
        <v>264700</v>
      </c>
    </row>
    <row r="46" spans="1:12" ht="25.5">
      <c r="A46" s="12"/>
      <c r="B46" s="19" t="s">
        <v>107</v>
      </c>
      <c r="C46" s="15">
        <v>5976500</v>
      </c>
      <c r="D46" s="15">
        <f t="shared" si="7"/>
        <v>0</v>
      </c>
      <c r="E46" s="15">
        <v>5976500</v>
      </c>
      <c r="F46" s="15">
        <v>5976500</v>
      </c>
      <c r="G46" s="15">
        <f t="shared" si="8"/>
        <v>0</v>
      </c>
      <c r="H46" s="15">
        <v>5976500</v>
      </c>
      <c r="I46" s="15"/>
      <c r="J46" s="15">
        <f t="shared" si="2"/>
        <v>5976500</v>
      </c>
      <c r="K46" s="15"/>
      <c r="L46" s="15">
        <f t="shared" si="3"/>
        <v>5976500</v>
      </c>
    </row>
    <row r="47" spans="1:12" ht="28.5" customHeight="1">
      <c r="A47" s="12"/>
      <c r="B47" s="19" t="s">
        <v>108</v>
      </c>
      <c r="C47" s="15">
        <v>0</v>
      </c>
      <c r="D47" s="15">
        <f t="shared" si="7"/>
        <v>0</v>
      </c>
      <c r="E47" s="15"/>
      <c r="F47" s="15">
        <v>0</v>
      </c>
      <c r="G47" s="15">
        <f t="shared" si="8"/>
        <v>0</v>
      </c>
      <c r="H47" s="15"/>
      <c r="I47" s="15"/>
      <c r="J47" s="15">
        <f t="shared" si="2"/>
        <v>0</v>
      </c>
      <c r="K47" s="15"/>
      <c r="L47" s="15">
        <f t="shared" si="3"/>
        <v>0</v>
      </c>
    </row>
    <row r="48" spans="1:12" ht="25.5">
      <c r="A48" s="12"/>
      <c r="B48" s="19" t="s">
        <v>109</v>
      </c>
      <c r="C48" s="15">
        <v>630000</v>
      </c>
      <c r="D48" s="15">
        <f t="shared" si="7"/>
        <v>0</v>
      </c>
      <c r="E48" s="15">
        <v>630000</v>
      </c>
      <c r="F48" s="15">
        <v>630000</v>
      </c>
      <c r="G48" s="15">
        <f t="shared" si="8"/>
        <v>0</v>
      </c>
      <c r="H48" s="15">
        <v>630000</v>
      </c>
      <c r="I48" s="15"/>
      <c r="J48" s="15">
        <f t="shared" si="2"/>
        <v>630000</v>
      </c>
      <c r="K48" s="15"/>
      <c r="L48" s="15">
        <f t="shared" si="3"/>
        <v>630000</v>
      </c>
    </row>
    <row r="49" spans="1:12" ht="35.25" customHeight="1">
      <c r="A49" s="12"/>
      <c r="B49" s="19" t="s">
        <v>110</v>
      </c>
      <c r="C49" s="15">
        <v>200000</v>
      </c>
      <c r="D49" s="15">
        <f t="shared" si="7"/>
        <v>0</v>
      </c>
      <c r="E49" s="15">
        <v>200000</v>
      </c>
      <c r="F49" s="15">
        <v>200000</v>
      </c>
      <c r="G49" s="15">
        <f t="shared" si="8"/>
        <v>-200000</v>
      </c>
      <c r="H49" s="15">
        <v>0</v>
      </c>
      <c r="I49" s="15"/>
      <c r="J49" s="15">
        <f t="shared" si="2"/>
        <v>200000</v>
      </c>
      <c r="K49" s="15"/>
      <c r="L49" s="15">
        <f t="shared" si="3"/>
        <v>0</v>
      </c>
    </row>
    <row r="50" spans="1:12" ht="25.5">
      <c r="A50" s="12"/>
      <c r="B50" s="19" t="s">
        <v>111</v>
      </c>
      <c r="C50" s="15">
        <v>0</v>
      </c>
      <c r="D50" s="15">
        <f t="shared" si="7"/>
        <v>0</v>
      </c>
      <c r="E50" s="15"/>
      <c r="F50" s="15">
        <v>0</v>
      </c>
      <c r="G50" s="15">
        <f t="shared" si="8"/>
        <v>0</v>
      </c>
      <c r="H50" s="15"/>
      <c r="I50" s="15"/>
      <c r="J50" s="15">
        <f t="shared" si="2"/>
        <v>0</v>
      </c>
      <c r="K50" s="15"/>
      <c r="L50" s="15">
        <f t="shared" si="3"/>
        <v>0</v>
      </c>
    </row>
    <row r="51" spans="1:12" ht="25.5">
      <c r="A51" s="12"/>
      <c r="B51" s="19" t="s">
        <v>112</v>
      </c>
      <c r="C51" s="15">
        <v>0</v>
      </c>
      <c r="D51" s="15">
        <f t="shared" si="7"/>
        <v>0</v>
      </c>
      <c r="E51" s="15"/>
      <c r="F51" s="15">
        <v>0</v>
      </c>
      <c r="G51" s="15">
        <f t="shared" si="8"/>
        <v>0</v>
      </c>
      <c r="H51" s="15"/>
      <c r="I51" s="15"/>
      <c r="J51" s="15">
        <f t="shared" si="2"/>
        <v>0</v>
      </c>
      <c r="K51" s="15"/>
      <c r="L51" s="15">
        <f t="shared" si="3"/>
        <v>0</v>
      </c>
    </row>
    <row r="52" spans="1:12" ht="12.75">
      <c r="A52" s="12"/>
      <c r="B52" s="19"/>
      <c r="C52" s="15"/>
      <c r="D52" s="15">
        <f t="shared" si="7"/>
        <v>0</v>
      </c>
      <c r="E52" s="15"/>
      <c r="F52" s="15"/>
      <c r="G52" s="15">
        <f t="shared" si="8"/>
        <v>0</v>
      </c>
      <c r="H52" s="15"/>
      <c r="I52" s="15"/>
      <c r="J52" s="15">
        <f t="shared" si="2"/>
        <v>0</v>
      </c>
      <c r="K52" s="15"/>
      <c r="L52" s="15">
        <f t="shared" si="3"/>
        <v>0</v>
      </c>
    </row>
    <row r="53" spans="1:12" ht="12.75">
      <c r="A53" s="12"/>
      <c r="B53" s="19"/>
      <c r="C53" s="15"/>
      <c r="D53" s="15">
        <f t="shared" si="7"/>
        <v>0</v>
      </c>
      <c r="E53" s="15"/>
      <c r="F53" s="15"/>
      <c r="G53" s="15">
        <f t="shared" si="8"/>
        <v>0</v>
      </c>
      <c r="H53" s="15"/>
      <c r="I53" s="15"/>
      <c r="J53" s="15">
        <f t="shared" si="2"/>
        <v>0</v>
      </c>
      <c r="K53" s="15"/>
      <c r="L53" s="15">
        <f t="shared" si="3"/>
        <v>0</v>
      </c>
    </row>
    <row r="54" spans="1:12" ht="12.75">
      <c r="A54" s="12"/>
      <c r="B54" s="19"/>
      <c r="C54" s="15"/>
      <c r="D54" s="15">
        <f t="shared" si="7"/>
        <v>0</v>
      </c>
      <c r="E54" s="15"/>
      <c r="F54" s="15"/>
      <c r="G54" s="15">
        <f t="shared" si="8"/>
        <v>0</v>
      </c>
      <c r="H54" s="15"/>
      <c r="I54" s="15"/>
      <c r="J54" s="15">
        <f t="shared" si="2"/>
        <v>0</v>
      </c>
      <c r="K54" s="15"/>
      <c r="L54" s="15">
        <f t="shared" si="3"/>
        <v>0</v>
      </c>
    </row>
    <row r="55" spans="1:12" ht="12.75">
      <c r="A55" s="12"/>
      <c r="B55" s="19"/>
      <c r="C55" s="15"/>
      <c r="D55" s="15">
        <f t="shared" si="7"/>
        <v>0</v>
      </c>
      <c r="E55" s="15"/>
      <c r="F55" s="15"/>
      <c r="G55" s="15">
        <f t="shared" si="8"/>
        <v>0</v>
      </c>
      <c r="H55" s="15"/>
      <c r="I55" s="15"/>
      <c r="J55" s="15">
        <f t="shared" si="2"/>
        <v>0</v>
      </c>
      <c r="K55" s="15"/>
      <c r="L55" s="15">
        <f t="shared" si="3"/>
        <v>0</v>
      </c>
    </row>
    <row r="56" spans="1:12" ht="63.75">
      <c r="A56" s="12"/>
      <c r="B56" s="19" t="s">
        <v>114</v>
      </c>
      <c r="C56" s="15">
        <v>0</v>
      </c>
      <c r="D56" s="15">
        <f t="shared" si="7"/>
        <v>0</v>
      </c>
      <c r="E56" s="15">
        <v>0</v>
      </c>
      <c r="F56" s="15">
        <v>3330700</v>
      </c>
      <c r="G56" s="15">
        <f t="shared" si="8"/>
        <v>0</v>
      </c>
      <c r="H56" s="15">
        <v>3330700</v>
      </c>
      <c r="I56" s="15"/>
      <c r="J56" s="15">
        <f t="shared" si="2"/>
        <v>0</v>
      </c>
      <c r="K56" s="15"/>
      <c r="L56" s="15">
        <f t="shared" si="3"/>
        <v>3330700</v>
      </c>
    </row>
    <row r="57" spans="1:12" ht="52.5" customHeight="1">
      <c r="A57" s="12"/>
      <c r="B57" s="19" t="s">
        <v>122</v>
      </c>
      <c r="C57" s="15">
        <v>0</v>
      </c>
      <c r="D57" s="15">
        <v>1000000</v>
      </c>
      <c r="E57" s="15">
        <f>C57+D57</f>
        <v>1000000</v>
      </c>
      <c r="F57" s="15">
        <v>0</v>
      </c>
      <c r="G57" s="15">
        <v>1000000</v>
      </c>
      <c r="H57" s="15">
        <f>F57+G57</f>
        <v>1000000</v>
      </c>
      <c r="I57" s="15"/>
      <c r="J57" s="15">
        <f t="shared" si="2"/>
        <v>1000000</v>
      </c>
      <c r="K57" s="15"/>
      <c r="L57" s="15">
        <f t="shared" si="3"/>
        <v>1000000</v>
      </c>
    </row>
    <row r="58" spans="1:12" ht="76.5">
      <c r="A58" s="12"/>
      <c r="B58" s="19" t="s">
        <v>115</v>
      </c>
      <c r="C58" s="15">
        <v>8139500</v>
      </c>
      <c r="D58" s="15">
        <f t="shared" si="7"/>
        <v>0</v>
      </c>
      <c r="E58" s="15">
        <v>8139500</v>
      </c>
      <c r="F58" s="15">
        <v>8139500</v>
      </c>
      <c r="G58" s="15">
        <f t="shared" si="8"/>
        <v>0</v>
      </c>
      <c r="H58" s="15">
        <v>8139500</v>
      </c>
      <c r="I58" s="15"/>
      <c r="J58" s="15">
        <f t="shared" si="2"/>
        <v>8139500</v>
      </c>
      <c r="K58" s="15"/>
      <c r="L58" s="15">
        <f t="shared" si="3"/>
        <v>8139500</v>
      </c>
    </row>
    <row r="59" spans="1:12" ht="25.5">
      <c r="A59" s="10" t="s">
        <v>89</v>
      </c>
      <c r="B59" s="13" t="s">
        <v>10</v>
      </c>
      <c r="C59" s="11">
        <f aca="true" t="shared" si="9" ref="C59:H59">C60+C61+C62+C87+C88+C89+C90+C91+C92+C93+C94+C95+C96+C97+C98+C99</f>
        <v>957451300</v>
      </c>
      <c r="D59" s="11">
        <f t="shared" si="9"/>
        <v>976000</v>
      </c>
      <c r="E59" s="11">
        <f t="shared" si="9"/>
        <v>958427300</v>
      </c>
      <c r="F59" s="11">
        <f t="shared" si="9"/>
        <v>966203600</v>
      </c>
      <c r="G59" s="11">
        <f t="shared" si="9"/>
        <v>976000</v>
      </c>
      <c r="H59" s="11">
        <f t="shared" si="9"/>
        <v>967179600</v>
      </c>
      <c r="I59" s="11">
        <f>I60+I61+I62+I87+I88+I89+I90+I91+I92+I93+I94+I95+I96+I97+I98+I99</f>
        <v>0</v>
      </c>
      <c r="J59" s="11">
        <f t="shared" si="2"/>
        <v>958427300</v>
      </c>
      <c r="K59" s="11">
        <f>K60+K61+K62+K87+K88+K89+K90+K91+K92+K93+K94+K95+K96+K97+K98+K99</f>
        <v>0</v>
      </c>
      <c r="L59" s="11">
        <f t="shared" si="3"/>
        <v>967179600</v>
      </c>
    </row>
    <row r="60" spans="1:12" ht="51">
      <c r="A60" s="12" t="s">
        <v>90</v>
      </c>
      <c r="B60" s="14" t="s">
        <v>1</v>
      </c>
      <c r="C60" s="15">
        <v>1351100</v>
      </c>
      <c r="D60" s="15">
        <f>E60-C60</f>
        <v>0</v>
      </c>
      <c r="E60" s="15">
        <v>1351100</v>
      </c>
      <c r="F60" s="15">
        <v>1404100</v>
      </c>
      <c r="G60" s="15">
        <f>H60-F60</f>
        <v>0</v>
      </c>
      <c r="H60" s="15">
        <v>1404100</v>
      </c>
      <c r="I60" s="15"/>
      <c r="J60" s="15">
        <f t="shared" si="2"/>
        <v>1351100</v>
      </c>
      <c r="K60" s="15"/>
      <c r="L60" s="15">
        <f t="shared" si="3"/>
        <v>1404100</v>
      </c>
    </row>
    <row r="61" spans="1:12" ht="38.25">
      <c r="A61" s="12" t="s">
        <v>91</v>
      </c>
      <c r="B61" s="14" t="s">
        <v>49</v>
      </c>
      <c r="C61" s="15">
        <v>6919700</v>
      </c>
      <c r="D61" s="15">
        <f>E61-C61</f>
        <v>0</v>
      </c>
      <c r="E61" s="15">
        <v>6919700</v>
      </c>
      <c r="F61" s="15">
        <v>6919700</v>
      </c>
      <c r="G61" s="15">
        <f>H61-F61</f>
        <v>0</v>
      </c>
      <c r="H61" s="15">
        <v>6919700</v>
      </c>
      <c r="I61" s="15"/>
      <c r="J61" s="15">
        <f t="shared" si="2"/>
        <v>6919700</v>
      </c>
      <c r="K61" s="15"/>
      <c r="L61" s="15">
        <f t="shared" si="3"/>
        <v>6919700</v>
      </c>
    </row>
    <row r="62" spans="1:12" ht="38.25">
      <c r="A62" s="12" t="s">
        <v>92</v>
      </c>
      <c r="B62" s="14" t="s">
        <v>9</v>
      </c>
      <c r="C62" s="15">
        <f aca="true" t="shared" si="10" ref="C62:H62">SUM(C63:C86)</f>
        <v>839149500</v>
      </c>
      <c r="D62" s="15">
        <f t="shared" si="10"/>
        <v>-3960000</v>
      </c>
      <c r="E62" s="15">
        <f t="shared" si="10"/>
        <v>835189500</v>
      </c>
      <c r="F62" s="15">
        <f t="shared" si="10"/>
        <v>846409400</v>
      </c>
      <c r="G62" s="15">
        <f t="shared" si="10"/>
        <v>-3960000</v>
      </c>
      <c r="H62" s="15">
        <f t="shared" si="10"/>
        <v>842449400</v>
      </c>
      <c r="I62" s="15">
        <f>SUM(I63:I86)</f>
        <v>0</v>
      </c>
      <c r="J62" s="15">
        <f t="shared" si="2"/>
        <v>835189500</v>
      </c>
      <c r="K62" s="15">
        <f>SUM(K63:K86)</f>
        <v>0</v>
      </c>
      <c r="L62" s="15">
        <f t="shared" si="3"/>
        <v>842449400</v>
      </c>
    </row>
    <row r="63" spans="1:12" ht="42.75" customHeight="1">
      <c r="A63" s="12"/>
      <c r="B63" s="16" t="s">
        <v>43</v>
      </c>
      <c r="C63" s="15">
        <f>200400+27200</f>
        <v>227600</v>
      </c>
      <c r="D63" s="15">
        <f>E63-C63</f>
        <v>0</v>
      </c>
      <c r="E63" s="15">
        <v>227600</v>
      </c>
      <c r="F63" s="15">
        <f>208600+27200</f>
        <v>235800</v>
      </c>
      <c r="G63" s="15">
        <f>H63-F63</f>
        <v>0</v>
      </c>
      <c r="H63" s="15">
        <v>235800</v>
      </c>
      <c r="I63" s="15"/>
      <c r="J63" s="15">
        <f t="shared" si="2"/>
        <v>227600</v>
      </c>
      <c r="K63" s="15"/>
      <c r="L63" s="15">
        <f t="shared" si="3"/>
        <v>235800</v>
      </c>
    </row>
    <row r="64" spans="1:12" ht="51" customHeight="1">
      <c r="A64" s="12"/>
      <c r="B64" s="18" t="s">
        <v>31</v>
      </c>
      <c r="C64" s="15">
        <v>14488600</v>
      </c>
      <c r="D64" s="15">
        <f aca="true" t="shared" si="11" ref="D64:D98">E64-C64</f>
        <v>0</v>
      </c>
      <c r="E64" s="15">
        <v>14488600</v>
      </c>
      <c r="F64" s="15">
        <v>14642000</v>
      </c>
      <c r="G64" s="15">
        <f aca="true" t="shared" si="12" ref="G64:G98">H64-F64</f>
        <v>0</v>
      </c>
      <c r="H64" s="15">
        <v>14642000</v>
      </c>
      <c r="I64" s="15"/>
      <c r="J64" s="15">
        <f t="shared" si="2"/>
        <v>14488600</v>
      </c>
      <c r="K64" s="15"/>
      <c r="L64" s="15">
        <f t="shared" si="3"/>
        <v>14642000</v>
      </c>
    </row>
    <row r="65" spans="1:12" ht="25.5">
      <c r="A65" s="12"/>
      <c r="B65" s="22" t="s">
        <v>21</v>
      </c>
      <c r="C65" s="15">
        <v>167696600</v>
      </c>
      <c r="D65" s="15">
        <f t="shared" si="11"/>
        <v>0</v>
      </c>
      <c r="E65" s="15">
        <v>167696600</v>
      </c>
      <c r="F65" s="15">
        <v>174404500</v>
      </c>
      <c r="G65" s="15">
        <f t="shared" si="12"/>
        <v>0</v>
      </c>
      <c r="H65" s="15">
        <v>174404500</v>
      </c>
      <c r="I65" s="15"/>
      <c r="J65" s="15">
        <f t="shared" si="2"/>
        <v>167696600</v>
      </c>
      <c r="K65" s="15"/>
      <c r="L65" s="15">
        <f t="shared" si="3"/>
        <v>174404500</v>
      </c>
    </row>
    <row r="66" spans="1:12" ht="25.5">
      <c r="A66" s="12"/>
      <c r="B66" s="22" t="s">
        <v>25</v>
      </c>
      <c r="C66" s="15"/>
      <c r="D66" s="15">
        <f t="shared" si="11"/>
        <v>0</v>
      </c>
      <c r="E66" s="15"/>
      <c r="F66" s="15"/>
      <c r="G66" s="15">
        <f t="shared" si="12"/>
        <v>0</v>
      </c>
      <c r="H66" s="15"/>
      <c r="I66" s="15"/>
      <c r="J66" s="15">
        <f t="shared" si="2"/>
        <v>0</v>
      </c>
      <c r="K66" s="15"/>
      <c r="L66" s="15">
        <f t="shared" si="3"/>
        <v>0</v>
      </c>
    </row>
    <row r="67" spans="1:12" ht="12.75">
      <c r="A67" s="12"/>
      <c r="B67" s="22" t="s">
        <v>69</v>
      </c>
      <c r="C67" s="15">
        <v>6409000</v>
      </c>
      <c r="D67" s="15">
        <f t="shared" si="11"/>
        <v>0</v>
      </c>
      <c r="E67" s="15">
        <v>6409000</v>
      </c>
      <c r="F67" s="15">
        <v>6666100</v>
      </c>
      <c r="G67" s="15">
        <f t="shared" si="12"/>
        <v>0</v>
      </c>
      <c r="H67" s="15">
        <v>6666100</v>
      </c>
      <c r="I67" s="15"/>
      <c r="J67" s="15">
        <f t="shared" si="2"/>
        <v>6409000</v>
      </c>
      <c r="K67" s="15"/>
      <c r="L67" s="15">
        <f t="shared" si="3"/>
        <v>6666100</v>
      </c>
    </row>
    <row r="68" spans="1:12" ht="25.5">
      <c r="A68" s="12"/>
      <c r="B68" s="18" t="s">
        <v>39</v>
      </c>
      <c r="C68" s="15">
        <v>11053400</v>
      </c>
      <c r="D68" s="15">
        <f t="shared" si="11"/>
        <v>591100</v>
      </c>
      <c r="E68" s="15">
        <v>11644500</v>
      </c>
      <c r="F68" s="15">
        <v>11096300</v>
      </c>
      <c r="G68" s="15">
        <f t="shared" si="12"/>
        <v>591100</v>
      </c>
      <c r="H68" s="15">
        <v>11687400</v>
      </c>
      <c r="I68" s="15"/>
      <c r="J68" s="15">
        <f t="shared" si="2"/>
        <v>11644500</v>
      </c>
      <c r="K68" s="15"/>
      <c r="L68" s="15">
        <f t="shared" si="3"/>
        <v>11687400</v>
      </c>
    </row>
    <row r="69" spans="1:12" ht="25.5">
      <c r="A69" s="12"/>
      <c r="B69" s="18" t="s">
        <v>2</v>
      </c>
      <c r="C69" s="15">
        <v>637500</v>
      </c>
      <c r="D69" s="15">
        <f t="shared" si="11"/>
        <v>0</v>
      </c>
      <c r="E69" s="15">
        <v>637500</v>
      </c>
      <c r="F69" s="15">
        <v>637500</v>
      </c>
      <c r="G69" s="15">
        <f t="shared" si="12"/>
        <v>0</v>
      </c>
      <c r="H69" s="15">
        <v>637500</v>
      </c>
      <c r="I69" s="15"/>
      <c r="J69" s="15">
        <f t="shared" si="2"/>
        <v>637500</v>
      </c>
      <c r="K69" s="15"/>
      <c r="L69" s="15">
        <f t="shared" si="3"/>
        <v>637500</v>
      </c>
    </row>
    <row r="70" spans="1:12" ht="48" customHeight="1">
      <c r="A70" s="12"/>
      <c r="B70" s="16" t="s">
        <v>28</v>
      </c>
      <c r="C70" s="15">
        <v>62200</v>
      </c>
      <c r="D70" s="15">
        <f t="shared" si="11"/>
        <v>0</v>
      </c>
      <c r="E70" s="15">
        <v>62200</v>
      </c>
      <c r="F70" s="15">
        <v>64700</v>
      </c>
      <c r="G70" s="15">
        <f t="shared" si="12"/>
        <v>0</v>
      </c>
      <c r="H70" s="15">
        <v>64700</v>
      </c>
      <c r="I70" s="15"/>
      <c r="J70" s="15">
        <f t="shared" si="2"/>
        <v>62200</v>
      </c>
      <c r="K70" s="15"/>
      <c r="L70" s="15">
        <f t="shared" si="3"/>
        <v>64700</v>
      </c>
    </row>
    <row r="71" spans="1:12" ht="25.5">
      <c r="A71" s="12"/>
      <c r="B71" s="16" t="s">
        <v>29</v>
      </c>
      <c r="C71" s="15">
        <v>1507200</v>
      </c>
      <c r="D71" s="15">
        <f t="shared" si="11"/>
        <v>0</v>
      </c>
      <c r="E71" s="15">
        <v>1507200</v>
      </c>
      <c r="F71" s="15">
        <v>1507200</v>
      </c>
      <c r="G71" s="15">
        <f t="shared" si="12"/>
        <v>0</v>
      </c>
      <c r="H71" s="15">
        <v>1507200</v>
      </c>
      <c r="I71" s="15"/>
      <c r="J71" s="15">
        <f t="shared" si="2"/>
        <v>1507200</v>
      </c>
      <c r="K71" s="15"/>
      <c r="L71" s="15">
        <f t="shared" si="3"/>
        <v>1507200</v>
      </c>
    </row>
    <row r="72" spans="1:12" ht="114.75">
      <c r="A72" s="12"/>
      <c r="B72" s="23" t="s">
        <v>42</v>
      </c>
      <c r="C72" s="15">
        <v>47160100</v>
      </c>
      <c r="D72" s="15">
        <f t="shared" si="11"/>
        <v>234700</v>
      </c>
      <c r="E72" s="15">
        <v>47394800</v>
      </c>
      <c r="F72" s="15">
        <v>47160100</v>
      </c>
      <c r="G72" s="15">
        <f t="shared" si="12"/>
        <v>234700</v>
      </c>
      <c r="H72" s="15">
        <v>47394800</v>
      </c>
      <c r="I72" s="15"/>
      <c r="J72" s="15">
        <f t="shared" si="2"/>
        <v>47394800</v>
      </c>
      <c r="K72" s="15"/>
      <c r="L72" s="15">
        <f t="shared" si="3"/>
        <v>47394800</v>
      </c>
    </row>
    <row r="73" spans="1:12" ht="25.5">
      <c r="A73" s="12"/>
      <c r="B73" s="16" t="s">
        <v>11</v>
      </c>
      <c r="C73" s="15">
        <v>3224300</v>
      </c>
      <c r="D73" s="15">
        <f t="shared" si="11"/>
        <v>0</v>
      </c>
      <c r="E73" s="15">
        <v>3224300</v>
      </c>
      <c r="F73" s="15">
        <v>3224300</v>
      </c>
      <c r="G73" s="15">
        <f t="shared" si="12"/>
        <v>0</v>
      </c>
      <c r="H73" s="15">
        <v>3224300</v>
      </c>
      <c r="I73" s="15"/>
      <c r="J73" s="15">
        <f t="shared" si="2"/>
        <v>3224300</v>
      </c>
      <c r="K73" s="15"/>
      <c r="L73" s="15">
        <f t="shared" si="3"/>
        <v>3224300</v>
      </c>
    </row>
    <row r="74" spans="1:12" ht="51">
      <c r="A74" s="12"/>
      <c r="B74" s="16" t="s">
        <v>26</v>
      </c>
      <c r="C74" s="15">
        <v>3176300</v>
      </c>
      <c r="D74" s="15">
        <f t="shared" si="11"/>
        <v>0</v>
      </c>
      <c r="E74" s="15">
        <v>3176300</v>
      </c>
      <c r="F74" s="15">
        <v>3176300</v>
      </c>
      <c r="G74" s="15">
        <f t="shared" si="12"/>
        <v>0</v>
      </c>
      <c r="H74" s="15">
        <v>3176300</v>
      </c>
      <c r="I74" s="15"/>
      <c r="J74" s="15">
        <f t="shared" si="2"/>
        <v>3176300</v>
      </c>
      <c r="K74" s="15"/>
      <c r="L74" s="15">
        <f t="shared" si="3"/>
        <v>3176300</v>
      </c>
    </row>
    <row r="75" spans="1:12" ht="76.5">
      <c r="A75" s="12"/>
      <c r="B75" s="16" t="s">
        <v>41</v>
      </c>
      <c r="C75" s="15">
        <v>216993700</v>
      </c>
      <c r="D75" s="15">
        <f t="shared" si="11"/>
        <v>0</v>
      </c>
      <c r="E75" s="15">
        <v>216993700</v>
      </c>
      <c r="F75" s="15">
        <v>216993700</v>
      </c>
      <c r="G75" s="15">
        <f t="shared" si="12"/>
        <v>0</v>
      </c>
      <c r="H75" s="15">
        <v>216993700</v>
      </c>
      <c r="I75" s="15"/>
      <c r="J75" s="15">
        <f t="shared" si="2"/>
        <v>216993700</v>
      </c>
      <c r="K75" s="15"/>
      <c r="L75" s="15">
        <f t="shared" si="3"/>
        <v>216993700</v>
      </c>
    </row>
    <row r="76" spans="1:12" ht="38.25">
      <c r="A76" s="12"/>
      <c r="B76" s="24" t="s">
        <v>16</v>
      </c>
      <c r="C76" s="15">
        <v>215900</v>
      </c>
      <c r="D76" s="15">
        <f t="shared" si="11"/>
        <v>0</v>
      </c>
      <c r="E76" s="15">
        <v>215900</v>
      </c>
      <c r="F76" s="15">
        <v>215900</v>
      </c>
      <c r="G76" s="15">
        <f t="shared" si="12"/>
        <v>0</v>
      </c>
      <c r="H76" s="15">
        <v>215900</v>
      </c>
      <c r="I76" s="15"/>
      <c r="J76" s="15">
        <f aca="true" t="shared" si="13" ref="J76:J100">E76+I76</f>
        <v>215900</v>
      </c>
      <c r="K76" s="15"/>
      <c r="L76" s="15">
        <f aca="true" t="shared" si="14" ref="L76:L100">H76+K76</f>
        <v>215900</v>
      </c>
    </row>
    <row r="77" spans="1:12" ht="38.25">
      <c r="A77" s="12"/>
      <c r="B77" s="16" t="s">
        <v>15</v>
      </c>
      <c r="C77" s="15">
        <v>5610200</v>
      </c>
      <c r="D77" s="15">
        <f t="shared" si="11"/>
        <v>0</v>
      </c>
      <c r="E77" s="15">
        <v>5610200</v>
      </c>
      <c r="F77" s="15">
        <v>5610200</v>
      </c>
      <c r="G77" s="15">
        <f t="shared" si="12"/>
        <v>0</v>
      </c>
      <c r="H77" s="15">
        <v>5610200</v>
      </c>
      <c r="I77" s="15"/>
      <c r="J77" s="15">
        <f t="shared" si="13"/>
        <v>5610200</v>
      </c>
      <c r="K77" s="15"/>
      <c r="L77" s="15">
        <f t="shared" si="14"/>
        <v>5610200</v>
      </c>
    </row>
    <row r="78" spans="1:12" ht="25.5">
      <c r="A78" s="12"/>
      <c r="B78" s="16" t="s">
        <v>0</v>
      </c>
      <c r="C78" s="15">
        <v>261300</v>
      </c>
      <c r="D78" s="15">
        <f t="shared" si="11"/>
        <v>0</v>
      </c>
      <c r="E78" s="15">
        <v>261300</v>
      </c>
      <c r="F78" s="15">
        <v>271800</v>
      </c>
      <c r="G78" s="15">
        <f t="shared" si="12"/>
        <v>0</v>
      </c>
      <c r="H78" s="15">
        <v>271800</v>
      </c>
      <c r="I78" s="15"/>
      <c r="J78" s="15">
        <f t="shared" si="13"/>
        <v>261300</v>
      </c>
      <c r="K78" s="15"/>
      <c r="L78" s="15">
        <f t="shared" si="14"/>
        <v>271800</v>
      </c>
    </row>
    <row r="79" spans="1:12" ht="51">
      <c r="A79" s="12"/>
      <c r="B79" s="16" t="s">
        <v>22</v>
      </c>
      <c r="C79" s="15">
        <v>134300</v>
      </c>
      <c r="D79" s="15">
        <f t="shared" si="11"/>
        <v>0</v>
      </c>
      <c r="E79" s="15">
        <v>134300</v>
      </c>
      <c r="F79" s="15">
        <v>134300</v>
      </c>
      <c r="G79" s="15">
        <f t="shared" si="12"/>
        <v>0</v>
      </c>
      <c r="H79" s="15">
        <v>134300</v>
      </c>
      <c r="I79" s="15"/>
      <c r="J79" s="15">
        <f t="shared" si="13"/>
        <v>134300</v>
      </c>
      <c r="K79" s="15"/>
      <c r="L79" s="15">
        <f t="shared" si="14"/>
        <v>134300</v>
      </c>
    </row>
    <row r="80" spans="1:12" ht="25.5">
      <c r="A80" s="12"/>
      <c r="B80" s="16" t="s">
        <v>23</v>
      </c>
      <c r="C80" s="15">
        <v>1935000</v>
      </c>
      <c r="D80" s="15">
        <f t="shared" si="11"/>
        <v>0</v>
      </c>
      <c r="E80" s="15">
        <v>1935000</v>
      </c>
      <c r="F80" s="15">
        <v>2012400</v>
      </c>
      <c r="G80" s="15">
        <f t="shared" si="12"/>
        <v>0</v>
      </c>
      <c r="H80" s="15">
        <v>2012400</v>
      </c>
      <c r="I80" s="15"/>
      <c r="J80" s="15">
        <f t="shared" si="13"/>
        <v>1935000</v>
      </c>
      <c r="K80" s="15"/>
      <c r="L80" s="15">
        <f t="shared" si="14"/>
        <v>2012400</v>
      </c>
    </row>
    <row r="81" spans="1:12" ht="25.5">
      <c r="A81" s="12"/>
      <c r="B81" s="16" t="s">
        <v>32</v>
      </c>
      <c r="C81" s="15">
        <v>497300</v>
      </c>
      <c r="D81" s="15">
        <f t="shared" si="11"/>
        <v>0</v>
      </c>
      <c r="E81" s="15">
        <v>497300</v>
      </c>
      <c r="F81" s="15">
        <v>497300</v>
      </c>
      <c r="G81" s="15">
        <f t="shared" si="12"/>
        <v>0</v>
      </c>
      <c r="H81" s="15">
        <v>497300</v>
      </c>
      <c r="I81" s="15"/>
      <c r="J81" s="15">
        <f t="shared" si="13"/>
        <v>497300</v>
      </c>
      <c r="K81" s="15"/>
      <c r="L81" s="15">
        <f t="shared" si="14"/>
        <v>497300</v>
      </c>
    </row>
    <row r="82" spans="1:12" ht="63.75">
      <c r="A82" s="12"/>
      <c r="B82" s="16" t="s">
        <v>40</v>
      </c>
      <c r="C82" s="15">
        <v>200600</v>
      </c>
      <c r="D82" s="15">
        <f t="shared" si="11"/>
        <v>0</v>
      </c>
      <c r="E82" s="15">
        <v>200600</v>
      </c>
      <c r="F82" s="15">
        <v>200600</v>
      </c>
      <c r="G82" s="15">
        <f t="shared" si="12"/>
        <v>0</v>
      </c>
      <c r="H82" s="15">
        <v>200600</v>
      </c>
      <c r="I82" s="15"/>
      <c r="J82" s="15">
        <f t="shared" si="13"/>
        <v>200600</v>
      </c>
      <c r="K82" s="15"/>
      <c r="L82" s="15">
        <f t="shared" si="14"/>
        <v>200600</v>
      </c>
    </row>
    <row r="83" spans="1:12" ht="63.75">
      <c r="A83" s="12"/>
      <c r="B83" s="21" t="s">
        <v>30</v>
      </c>
      <c r="C83" s="15">
        <v>349837000</v>
      </c>
      <c r="D83" s="15">
        <f t="shared" si="11"/>
        <v>769800</v>
      </c>
      <c r="E83" s="15">
        <v>350606800</v>
      </c>
      <c r="F83" s="15">
        <v>349837000</v>
      </c>
      <c r="G83" s="15">
        <f t="shared" si="12"/>
        <v>769800</v>
      </c>
      <c r="H83" s="15">
        <v>350606800</v>
      </c>
      <c r="I83" s="15"/>
      <c r="J83" s="15">
        <f t="shared" si="13"/>
        <v>350606800</v>
      </c>
      <c r="K83" s="15"/>
      <c r="L83" s="15">
        <f t="shared" si="14"/>
        <v>350606800</v>
      </c>
    </row>
    <row r="84" spans="1:12" ht="63.75">
      <c r="A84" s="12"/>
      <c r="B84" s="21" t="s">
        <v>36</v>
      </c>
      <c r="C84" s="15">
        <v>254300</v>
      </c>
      <c r="D84" s="15">
        <f t="shared" si="11"/>
        <v>0</v>
      </c>
      <c r="E84" s="15">
        <v>254300</v>
      </c>
      <c r="F84" s="15">
        <v>254300</v>
      </c>
      <c r="G84" s="15">
        <f t="shared" si="12"/>
        <v>0</v>
      </c>
      <c r="H84" s="15">
        <v>254300</v>
      </c>
      <c r="I84" s="15"/>
      <c r="J84" s="15">
        <f t="shared" si="13"/>
        <v>254300</v>
      </c>
      <c r="K84" s="15"/>
      <c r="L84" s="15">
        <f t="shared" si="14"/>
        <v>254300</v>
      </c>
    </row>
    <row r="85" spans="1:12" ht="63.75">
      <c r="A85" s="12"/>
      <c r="B85" s="21" t="s">
        <v>44</v>
      </c>
      <c r="C85" s="15">
        <v>7496300</v>
      </c>
      <c r="D85" s="15">
        <v>-5555600</v>
      </c>
      <c r="E85" s="15">
        <f>C85+D85</f>
        <v>1940700</v>
      </c>
      <c r="F85" s="15">
        <v>7496300</v>
      </c>
      <c r="G85" s="15">
        <v>-5555600</v>
      </c>
      <c r="H85" s="15">
        <f>F85+G85</f>
        <v>1940700</v>
      </c>
      <c r="I85" s="15"/>
      <c r="J85" s="15">
        <f t="shared" si="13"/>
        <v>1940700</v>
      </c>
      <c r="K85" s="15"/>
      <c r="L85" s="15">
        <f t="shared" si="14"/>
        <v>1940700</v>
      </c>
    </row>
    <row r="86" spans="1:12" ht="89.25">
      <c r="A86" s="12"/>
      <c r="B86" s="19" t="s">
        <v>45</v>
      </c>
      <c r="C86" s="15">
        <v>70800</v>
      </c>
      <c r="D86" s="15">
        <f t="shared" si="11"/>
        <v>0</v>
      </c>
      <c r="E86" s="15">
        <v>70800</v>
      </c>
      <c r="F86" s="15">
        <v>70800</v>
      </c>
      <c r="G86" s="15">
        <f t="shared" si="12"/>
        <v>0</v>
      </c>
      <c r="H86" s="15">
        <v>70800</v>
      </c>
      <c r="I86" s="15"/>
      <c r="J86" s="15">
        <f t="shared" si="13"/>
        <v>70800</v>
      </c>
      <c r="K86" s="15"/>
      <c r="L86" s="15">
        <f t="shared" si="14"/>
        <v>70800</v>
      </c>
    </row>
    <row r="87" spans="1:12" ht="51">
      <c r="A87" s="12" t="s">
        <v>78</v>
      </c>
      <c r="B87" s="18" t="s">
        <v>24</v>
      </c>
      <c r="C87" s="15">
        <v>13509300</v>
      </c>
      <c r="D87" s="15">
        <f t="shared" si="11"/>
        <v>0</v>
      </c>
      <c r="E87" s="15">
        <v>13509300</v>
      </c>
      <c r="F87" s="15">
        <v>13547300</v>
      </c>
      <c r="G87" s="15">
        <f t="shared" si="12"/>
        <v>0</v>
      </c>
      <c r="H87" s="15">
        <v>13547300</v>
      </c>
      <c r="I87" s="15"/>
      <c r="J87" s="15">
        <f t="shared" si="13"/>
        <v>13509300</v>
      </c>
      <c r="K87" s="15"/>
      <c r="L87" s="15">
        <f t="shared" si="14"/>
        <v>13547300</v>
      </c>
    </row>
    <row r="88" spans="1:12" ht="76.5">
      <c r="A88" s="12" t="s">
        <v>79</v>
      </c>
      <c r="B88" s="18" t="s">
        <v>46</v>
      </c>
      <c r="C88" s="15">
        <v>16588700</v>
      </c>
      <c r="D88" s="15">
        <f t="shared" si="11"/>
        <v>0</v>
      </c>
      <c r="E88" s="15">
        <v>16588700</v>
      </c>
      <c r="F88" s="15">
        <v>16588700</v>
      </c>
      <c r="G88" s="15">
        <f t="shared" si="12"/>
        <v>0</v>
      </c>
      <c r="H88" s="15">
        <v>16588700</v>
      </c>
      <c r="I88" s="15"/>
      <c r="J88" s="15">
        <f t="shared" si="13"/>
        <v>16588700</v>
      </c>
      <c r="K88" s="15"/>
      <c r="L88" s="15">
        <f t="shared" si="14"/>
        <v>16588700</v>
      </c>
    </row>
    <row r="89" spans="1:12" ht="63.75">
      <c r="A89" s="12" t="s">
        <v>80</v>
      </c>
      <c r="B89" s="18" t="s">
        <v>47</v>
      </c>
      <c r="C89" s="15">
        <v>2093900</v>
      </c>
      <c r="D89" s="15">
        <f t="shared" si="11"/>
        <v>0</v>
      </c>
      <c r="E89" s="15">
        <v>2093900</v>
      </c>
      <c r="F89" s="15">
        <v>2093900</v>
      </c>
      <c r="G89" s="15">
        <f t="shared" si="12"/>
        <v>0</v>
      </c>
      <c r="H89" s="15">
        <v>2093900</v>
      </c>
      <c r="I89" s="15"/>
      <c r="J89" s="15">
        <f t="shared" si="13"/>
        <v>2093900</v>
      </c>
      <c r="K89" s="15"/>
      <c r="L89" s="15">
        <f t="shared" si="14"/>
        <v>2093900</v>
      </c>
    </row>
    <row r="90" spans="1:12" ht="63.75">
      <c r="A90" s="12" t="s">
        <v>101</v>
      </c>
      <c r="B90" s="18" t="s">
        <v>102</v>
      </c>
      <c r="C90" s="15">
        <v>619600</v>
      </c>
      <c r="D90" s="15">
        <f t="shared" si="11"/>
        <v>-619600</v>
      </c>
      <c r="E90" s="15">
        <v>0</v>
      </c>
      <c r="F90" s="15">
        <v>619600</v>
      </c>
      <c r="G90" s="15">
        <f t="shared" si="12"/>
        <v>-619600</v>
      </c>
      <c r="H90" s="15">
        <v>0</v>
      </c>
      <c r="I90" s="15">
        <v>0</v>
      </c>
      <c r="J90" s="15">
        <f t="shared" si="13"/>
        <v>0</v>
      </c>
      <c r="K90" s="15">
        <v>0</v>
      </c>
      <c r="L90" s="15">
        <f t="shared" si="14"/>
        <v>0</v>
      </c>
    </row>
    <row r="91" spans="1:12" ht="63.75">
      <c r="A91" s="12" t="s">
        <v>125</v>
      </c>
      <c r="B91" s="14" t="s">
        <v>103</v>
      </c>
      <c r="C91" s="15">
        <v>1800</v>
      </c>
      <c r="D91" s="15">
        <f>E91-C91</f>
        <v>0</v>
      </c>
      <c r="E91" s="15">
        <v>1800</v>
      </c>
      <c r="F91" s="15">
        <v>1900</v>
      </c>
      <c r="G91" s="15">
        <f>H91-F91</f>
        <v>0</v>
      </c>
      <c r="H91" s="15">
        <v>1900</v>
      </c>
      <c r="I91" s="15"/>
      <c r="J91" s="15">
        <f t="shared" si="13"/>
        <v>1800</v>
      </c>
      <c r="K91" s="15"/>
      <c r="L91" s="15">
        <f t="shared" si="14"/>
        <v>1900</v>
      </c>
    </row>
    <row r="92" spans="1:12" ht="63.75">
      <c r="A92" s="12" t="s">
        <v>81</v>
      </c>
      <c r="B92" s="25" t="s">
        <v>37</v>
      </c>
      <c r="C92" s="15">
        <v>3504900</v>
      </c>
      <c r="D92" s="15">
        <f t="shared" si="11"/>
        <v>0</v>
      </c>
      <c r="E92" s="15">
        <v>3504900</v>
      </c>
      <c r="F92" s="15">
        <v>4022100</v>
      </c>
      <c r="G92" s="15">
        <f t="shared" si="12"/>
        <v>0</v>
      </c>
      <c r="H92" s="15">
        <v>4022100</v>
      </c>
      <c r="I92" s="15"/>
      <c r="J92" s="15">
        <f t="shared" si="13"/>
        <v>3504900</v>
      </c>
      <c r="K92" s="15"/>
      <c r="L92" s="15">
        <f t="shared" si="14"/>
        <v>4022100</v>
      </c>
    </row>
    <row r="93" spans="1:12" ht="63.75">
      <c r="A93" s="12" t="s">
        <v>82</v>
      </c>
      <c r="B93" s="14" t="s">
        <v>48</v>
      </c>
      <c r="C93" s="15">
        <v>4431700</v>
      </c>
      <c r="D93" s="15">
        <f t="shared" si="11"/>
        <v>0</v>
      </c>
      <c r="E93" s="15">
        <v>4431700</v>
      </c>
      <c r="F93" s="15">
        <v>4609000</v>
      </c>
      <c r="G93" s="15">
        <f t="shared" si="12"/>
        <v>0</v>
      </c>
      <c r="H93" s="15">
        <v>4609000</v>
      </c>
      <c r="I93" s="15"/>
      <c r="J93" s="15">
        <f t="shared" si="13"/>
        <v>4431700</v>
      </c>
      <c r="K93" s="15"/>
      <c r="L93" s="15">
        <f t="shared" si="14"/>
        <v>4609000</v>
      </c>
    </row>
    <row r="94" spans="1:12" ht="38.25">
      <c r="A94" s="12" t="s">
        <v>83</v>
      </c>
      <c r="B94" s="14" t="s">
        <v>7</v>
      </c>
      <c r="C94" s="15">
        <v>52636200</v>
      </c>
      <c r="D94" s="15">
        <f t="shared" si="11"/>
        <v>0</v>
      </c>
      <c r="E94" s="15">
        <v>52636200</v>
      </c>
      <c r="F94" s="15">
        <v>52636200</v>
      </c>
      <c r="G94" s="15">
        <f t="shared" si="12"/>
        <v>0</v>
      </c>
      <c r="H94" s="15">
        <v>52636200</v>
      </c>
      <c r="I94" s="15"/>
      <c r="J94" s="15">
        <f t="shared" si="13"/>
        <v>52636200</v>
      </c>
      <c r="K94" s="15"/>
      <c r="L94" s="15">
        <f t="shared" si="14"/>
        <v>52636200</v>
      </c>
    </row>
    <row r="95" spans="1:12" ht="51">
      <c r="A95" s="12" t="s">
        <v>84</v>
      </c>
      <c r="B95" s="14" t="s">
        <v>20</v>
      </c>
      <c r="C95" s="15">
        <v>2900</v>
      </c>
      <c r="D95" s="15">
        <f t="shared" si="11"/>
        <v>0</v>
      </c>
      <c r="E95" s="15">
        <v>2900</v>
      </c>
      <c r="F95" s="15">
        <v>2900</v>
      </c>
      <c r="G95" s="15">
        <f t="shared" si="12"/>
        <v>0</v>
      </c>
      <c r="H95" s="15">
        <v>2900</v>
      </c>
      <c r="I95" s="15"/>
      <c r="J95" s="15">
        <f t="shared" si="13"/>
        <v>2900</v>
      </c>
      <c r="K95" s="15"/>
      <c r="L95" s="15">
        <f t="shared" si="14"/>
        <v>2900</v>
      </c>
    </row>
    <row r="96" spans="1:12" ht="89.25">
      <c r="A96" s="12" t="s">
        <v>85</v>
      </c>
      <c r="B96" s="26" t="s">
        <v>34</v>
      </c>
      <c r="C96" s="15">
        <v>14289400</v>
      </c>
      <c r="D96" s="15">
        <f t="shared" si="11"/>
        <v>0</v>
      </c>
      <c r="E96" s="15">
        <v>14289400</v>
      </c>
      <c r="F96" s="15">
        <v>14861000</v>
      </c>
      <c r="G96" s="15">
        <f t="shared" si="12"/>
        <v>0</v>
      </c>
      <c r="H96" s="15">
        <v>14861000</v>
      </c>
      <c r="I96" s="15"/>
      <c r="J96" s="15">
        <f t="shared" si="13"/>
        <v>14289400</v>
      </c>
      <c r="K96" s="15"/>
      <c r="L96" s="15">
        <f t="shared" si="14"/>
        <v>14861000</v>
      </c>
    </row>
    <row r="97" spans="1:12" ht="65.25" customHeight="1">
      <c r="A97" s="12" t="s">
        <v>86</v>
      </c>
      <c r="B97" s="27" t="s">
        <v>52</v>
      </c>
      <c r="C97" s="15"/>
      <c r="D97" s="15">
        <v>5555600</v>
      </c>
      <c r="E97" s="15">
        <f>C97+D97</f>
        <v>5555600</v>
      </c>
      <c r="F97" s="15"/>
      <c r="G97" s="15">
        <v>5555600</v>
      </c>
      <c r="H97" s="15">
        <f>F97+G97</f>
        <v>5555600</v>
      </c>
      <c r="I97" s="15"/>
      <c r="J97" s="15">
        <f t="shared" si="13"/>
        <v>5555600</v>
      </c>
      <c r="K97" s="15"/>
      <c r="L97" s="15">
        <f t="shared" si="14"/>
        <v>5555600</v>
      </c>
    </row>
    <row r="98" spans="1:12" ht="38.25">
      <c r="A98" s="12" t="s">
        <v>87</v>
      </c>
      <c r="B98" s="14" t="s">
        <v>8</v>
      </c>
      <c r="C98" s="15">
        <v>2290600</v>
      </c>
      <c r="D98" s="15">
        <f t="shared" si="11"/>
        <v>0</v>
      </c>
      <c r="E98" s="15">
        <v>2290600</v>
      </c>
      <c r="F98" s="15">
        <v>2425800</v>
      </c>
      <c r="G98" s="15">
        <f t="shared" si="12"/>
        <v>0</v>
      </c>
      <c r="H98" s="15">
        <v>2425800</v>
      </c>
      <c r="I98" s="15"/>
      <c r="J98" s="15">
        <f t="shared" si="13"/>
        <v>2290600</v>
      </c>
      <c r="K98" s="15"/>
      <c r="L98" s="15">
        <f t="shared" si="14"/>
        <v>2425800</v>
      </c>
    </row>
    <row r="99" spans="1:12" ht="12.75">
      <c r="A99" s="12" t="s">
        <v>88</v>
      </c>
      <c r="B99" s="14" t="s">
        <v>50</v>
      </c>
      <c r="C99" s="15">
        <f aca="true" t="shared" si="15" ref="C99:K99">C100</f>
        <v>62000</v>
      </c>
      <c r="D99" s="15">
        <f t="shared" si="15"/>
        <v>0</v>
      </c>
      <c r="E99" s="15">
        <f t="shared" si="15"/>
        <v>62000</v>
      </c>
      <c r="F99" s="15">
        <f t="shared" si="15"/>
        <v>62000</v>
      </c>
      <c r="G99" s="15">
        <f t="shared" si="15"/>
        <v>0</v>
      </c>
      <c r="H99" s="15">
        <f t="shared" si="15"/>
        <v>62000</v>
      </c>
      <c r="I99" s="15">
        <f t="shared" si="15"/>
        <v>0</v>
      </c>
      <c r="J99" s="15">
        <f t="shared" si="13"/>
        <v>62000</v>
      </c>
      <c r="K99" s="15">
        <f t="shared" si="15"/>
        <v>0</v>
      </c>
      <c r="L99" s="15">
        <f t="shared" si="14"/>
        <v>62000</v>
      </c>
    </row>
    <row r="100" spans="1:12" ht="51">
      <c r="A100" s="28"/>
      <c r="B100" s="14" t="s">
        <v>76</v>
      </c>
      <c r="C100" s="15">
        <v>62000</v>
      </c>
      <c r="D100" s="15">
        <f>E100-C100</f>
        <v>0</v>
      </c>
      <c r="E100" s="15">
        <v>62000</v>
      </c>
      <c r="F100" s="15">
        <v>62000</v>
      </c>
      <c r="G100" s="15">
        <f>H100-F100</f>
        <v>0</v>
      </c>
      <c r="H100" s="15">
        <v>62000</v>
      </c>
      <c r="I100" s="15"/>
      <c r="J100" s="15">
        <f t="shared" si="13"/>
        <v>62000</v>
      </c>
      <c r="K100" s="15"/>
      <c r="L100" s="15">
        <f t="shared" si="14"/>
        <v>62000</v>
      </c>
    </row>
    <row r="101" spans="3:5" ht="12.75">
      <c r="C101" s="2"/>
      <c r="D101" s="2"/>
      <c r="E101" s="2"/>
    </row>
    <row r="117" ht="12.75" customHeight="1"/>
  </sheetData>
  <mergeCells count="13">
    <mergeCell ref="J8:J9"/>
    <mergeCell ref="K8:K9"/>
    <mergeCell ref="L8:L9"/>
    <mergeCell ref="A8:A9"/>
    <mergeCell ref="B8:B9"/>
    <mergeCell ref="C8:C9"/>
    <mergeCell ref="A6:L6"/>
    <mergeCell ref="G8:G9"/>
    <mergeCell ref="H8:H9"/>
    <mergeCell ref="D8:D9"/>
    <mergeCell ref="E8:E9"/>
    <mergeCell ref="F8:F9"/>
    <mergeCell ref="I8:I9"/>
  </mergeCells>
  <printOptions/>
  <pageMargins left="0.984251968503937" right="0" top="0" bottom="0" header="0" footer="0"/>
  <pageSetup fitToHeight="0" horizontalDpi="600" verticalDpi="600" orientation="portrait" paperSize="9" scale="60" r:id="rId1"/>
  <headerFooter alignWithMargins="0">
    <oddFooter>&amp;R&amp;P</oddFooter>
  </headerFooter>
  <rowBreaks count="2" manualBreakCount="2">
    <brk id="39" max="11" man="1"/>
    <brk id="7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2019-10-11T09:53:58Z</cp:lastPrinted>
  <dcterms:created xsi:type="dcterms:W3CDTF">2007-04-05T07:39:38Z</dcterms:created>
  <dcterms:modified xsi:type="dcterms:W3CDTF">2019-10-18T08:12:36Z</dcterms:modified>
  <cp:category/>
  <cp:version/>
  <cp:contentType/>
  <cp:contentStatus/>
</cp:coreProperties>
</file>