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8" sheetId="1" r:id="rId1"/>
  </sheets>
  <definedNames>
    <definedName name="_xlnm.Print_Area" localSheetId="0">'2018'!$A$1:$G$45</definedName>
  </definedNames>
  <calcPr fullCalcOnLoad="1"/>
</workbook>
</file>

<file path=xl/sharedStrings.xml><?xml version="1.0" encoding="utf-8"?>
<sst xmlns="http://schemas.openxmlformats.org/spreadsheetml/2006/main" count="91" uniqueCount="81">
  <si>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</si>
  <si>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</si>
  <si>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</si>
  <si>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</si>
  <si>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</si>
  <si>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</si>
  <si>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</si>
  <si>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</si>
  <si>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</si>
  <si>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</si>
  <si>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</si>
  <si>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</si>
  <si>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</si>
  <si>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</si>
  <si>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</si>
  <si>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</si>
  <si>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</si>
  <si>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</si>
  <si>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</si>
  <si>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</si>
  <si>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</si>
  <si>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</si>
  <si>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</si>
  <si>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</si>
  <si>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</si>
  <si>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</si>
  <si>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</si>
  <si>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</si>
  <si>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</si>
  <si>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</si>
  <si>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</si>
  <si>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</si>
  <si>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</si>
  <si>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</si>
  <si>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</si>
  <si>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</si>
  <si>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</si>
  <si>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</si>
  <si>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</si>
  <si>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</si>
  <si>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</si>
  <si>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</si>
  <si>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</si>
  <si>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</si>
  <si>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</si>
  <si>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</si>
  <si>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</si>
  <si>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</si>
  <si>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</si>
  <si>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</si>
  <si>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</si>
  <si>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</si>
  <si>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</si>
  <si>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</si>
  <si>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</si>
  <si>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</si>
  <si>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</si>
  <si>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</si>
  <si>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</si>
  <si>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</si>
  <si>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</si>
  <si>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</si>
  <si>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</si>
  <si>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</si>
  <si>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</si>
  <si>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</si>
  <si>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</si>
  <si>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</si>
  <si>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</si>
  <si>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</si>
  <si>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</si>
  <si>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</si>
  <si>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</si>
  <si>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       Объем доходов Снежинского городского округа по основным источникам доходов бюджета на 2018 год</t>
  </si>
  <si>
    <t>Изменения</t>
  </si>
  <si>
    <t>Приложение  4</t>
  </si>
  <si>
    <t xml:space="preserve"> от 21.12.2017 г. № 161                                </t>
  </si>
  <si>
    <t xml:space="preserve"> от                 №                              </t>
  </si>
  <si>
    <t>НАЛОГОВЫЕ  ДОХОДЫ</t>
  </si>
  <si>
    <t xml:space="preserve"> НЕНАЛОГОВЫЕ ДОХОДЫ</t>
  </si>
  <si>
    <t xml:space="preserve"> от 31.05.2018 г. № 60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</si>
</sst>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9" fontId="0" fillId="0" borderId="0" xfId="19" applyAlignment="1">
      <alignment/>
    </xf>
    <xf numFmtId="0" fontId="7" fillId="0" borderId="0" xfId="0" applyFont="1" applyAlignment="1">
      <alignment horizontal="right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J15" sqref="J15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6" width="26.125" style="0" hidden="1" customWidth="1"/>
    <col min="7" max="7" width="26.125" style="0" customWidth="1"/>
    <col min="8" max="8" width="13.625" style="0" customWidth="1"/>
    <col min="9" max="9" width="14.75390625" style="0" customWidth="1"/>
    <col min="10" max="10" width="13.875" style="0" customWidth="1"/>
  </cols>
  <sheetData>
    <row r="1" spans="3:7" ht="12.75">
      <c r="C1" s="25" t="s">
        <v>59</v>
      </c>
      <c r="D1" s="25"/>
      <c r="E1" s="25" t="s">
        <v>75</v>
      </c>
      <c r="F1" s="25"/>
      <c r="G1" s="25" t="s">
        <v>75</v>
      </c>
    </row>
    <row r="2" spans="3:7" ht="12.75">
      <c r="C2" s="25" t="s">
        <v>57</v>
      </c>
      <c r="D2" s="25"/>
      <c r="E2" s="25" t="s">
        <v>57</v>
      </c>
      <c r="F2" s="25"/>
      <c r="G2" s="25" t="s">
        <v>57</v>
      </c>
    </row>
    <row r="3" spans="3:7" ht="12.75">
      <c r="C3" s="25" t="s">
        <v>58</v>
      </c>
      <c r="D3" s="25"/>
      <c r="E3" s="25" t="s">
        <v>58</v>
      </c>
      <c r="F3" s="25"/>
      <c r="G3" s="25" t="s">
        <v>58</v>
      </c>
    </row>
    <row r="4" spans="1:7" ht="12.75">
      <c r="A4" s="18"/>
      <c r="C4" s="26" t="s">
        <v>76</v>
      </c>
      <c r="D4" s="26"/>
      <c r="E4" s="26" t="s">
        <v>77</v>
      </c>
      <c r="F4" s="26"/>
      <c r="G4" s="26" t="s">
        <v>80</v>
      </c>
    </row>
    <row r="5" spans="2:7" ht="12.75">
      <c r="B5" s="5"/>
      <c r="C5" s="5"/>
      <c r="D5" s="5"/>
      <c r="E5" s="5"/>
      <c r="F5" s="5"/>
      <c r="G5" s="5"/>
    </row>
    <row r="6" spans="1:7" ht="36.75" customHeight="1">
      <c r="A6" s="52" t="s">
        <v>73</v>
      </c>
      <c r="B6" s="52"/>
      <c r="C6" s="52"/>
      <c r="D6" s="52"/>
      <c r="E6" s="52"/>
      <c r="F6" s="51"/>
      <c r="G6" s="51"/>
    </row>
    <row r="7" spans="2:7" ht="15.75">
      <c r="B7" s="2"/>
      <c r="C7" s="27" t="s">
        <v>46</v>
      </c>
      <c r="D7" s="27"/>
      <c r="E7" s="44" t="s">
        <v>46</v>
      </c>
      <c r="F7" s="27"/>
      <c r="G7" s="44" t="s">
        <v>46</v>
      </c>
    </row>
    <row r="8" spans="1:7" ht="15.75" customHeight="1">
      <c r="A8" s="54" t="s">
        <v>12</v>
      </c>
      <c r="B8" s="55" t="s">
        <v>14</v>
      </c>
      <c r="C8" s="56" t="s">
        <v>40</v>
      </c>
      <c r="D8" s="56" t="s">
        <v>74</v>
      </c>
      <c r="E8" s="56" t="s">
        <v>40</v>
      </c>
      <c r="F8" s="56" t="s">
        <v>74</v>
      </c>
      <c r="G8" s="56" t="s">
        <v>40</v>
      </c>
    </row>
    <row r="9" spans="1:12" ht="25.5" customHeight="1">
      <c r="A9" s="54"/>
      <c r="B9" s="55"/>
      <c r="C9" s="57"/>
      <c r="D9" s="57"/>
      <c r="E9" s="57"/>
      <c r="F9" s="57"/>
      <c r="G9" s="57"/>
      <c r="H9" s="48"/>
      <c r="I9" s="48"/>
      <c r="J9" s="48"/>
      <c r="K9" s="48"/>
      <c r="L9" s="48"/>
    </row>
    <row r="10" spans="1:12" ht="13.5" customHeight="1">
      <c r="A10" s="4" t="s">
        <v>25</v>
      </c>
      <c r="B10" s="24" t="s">
        <v>42</v>
      </c>
      <c r="C10" s="32">
        <f>C11+C28</f>
        <v>523176770</v>
      </c>
      <c r="D10" s="32">
        <f>D11+D28</f>
        <v>2653400</v>
      </c>
      <c r="E10" s="32">
        <f>E11+E28</f>
        <v>525830170</v>
      </c>
      <c r="F10" s="32">
        <f>F11+F28</f>
        <v>0</v>
      </c>
      <c r="G10" s="32">
        <f>G11+G28</f>
        <v>525830170</v>
      </c>
      <c r="H10" s="48"/>
      <c r="I10" s="49">
        <f>G10-G14</f>
        <v>466168388.74509805</v>
      </c>
      <c r="J10" s="48"/>
      <c r="K10" s="48"/>
      <c r="L10" s="48"/>
    </row>
    <row r="11" spans="1:12" ht="13.5" customHeight="1">
      <c r="A11" s="45"/>
      <c r="B11" s="24" t="s">
        <v>78</v>
      </c>
      <c r="C11" s="32">
        <f>C12+C15+C17+C21+C24</f>
        <v>459646187</v>
      </c>
      <c r="D11" s="32">
        <f>D12+D15+D17+D21+D24</f>
        <v>1387387</v>
      </c>
      <c r="E11" s="32">
        <f>E12+E15+E17+E21+E24</f>
        <v>461033574</v>
      </c>
      <c r="F11" s="32">
        <f>F12+F15+F17+F21+F24</f>
        <v>0</v>
      </c>
      <c r="G11" s="32">
        <f>G12+G15+G17+G21+G24</f>
        <v>461033574</v>
      </c>
      <c r="H11" s="48"/>
      <c r="I11" s="49"/>
      <c r="J11" s="48"/>
      <c r="K11" s="48"/>
      <c r="L11" s="48"/>
    </row>
    <row r="12" spans="1:12" ht="19.5" customHeight="1">
      <c r="A12" s="20" t="s">
        <v>11</v>
      </c>
      <c r="B12" s="21" t="s">
        <v>0</v>
      </c>
      <c r="C12" s="33">
        <f>SUM(C13)</f>
        <v>326009019</v>
      </c>
      <c r="D12" s="33">
        <f>SUM(D13)</f>
        <v>0</v>
      </c>
      <c r="E12" s="33">
        <f>SUM(E13)</f>
        <v>326009019</v>
      </c>
      <c r="F12" s="33">
        <f>SUM(F13)</f>
        <v>0</v>
      </c>
      <c r="G12" s="33">
        <f>SUM(G13)</f>
        <v>326009019</v>
      </c>
      <c r="H12" s="48"/>
      <c r="I12" s="48"/>
      <c r="J12" s="49"/>
      <c r="K12" s="48"/>
      <c r="L12" s="48"/>
    </row>
    <row r="13" spans="1:12" ht="12.75">
      <c r="A13" s="6" t="s">
        <v>26</v>
      </c>
      <c r="B13" s="1" t="s">
        <v>27</v>
      </c>
      <c r="C13" s="34">
        <v>326009019</v>
      </c>
      <c r="D13" s="34"/>
      <c r="E13" s="35">
        <f>C13+D13</f>
        <v>326009019</v>
      </c>
      <c r="F13" s="34"/>
      <c r="G13" s="35">
        <f>E13+F13</f>
        <v>326009019</v>
      </c>
      <c r="H13" s="50"/>
      <c r="I13" s="48"/>
      <c r="J13" s="49"/>
      <c r="K13" s="48"/>
      <c r="L13" s="48"/>
    </row>
    <row r="14" spans="1:12" ht="25.5">
      <c r="A14" s="6"/>
      <c r="B14" s="7" t="s">
        <v>39</v>
      </c>
      <c r="C14" s="35">
        <f>C13*100/18.36*3.36%</f>
        <v>59661781.25490196</v>
      </c>
      <c r="D14" s="35"/>
      <c r="E14" s="35">
        <f>C14+D14</f>
        <v>59661781.25490196</v>
      </c>
      <c r="F14" s="35"/>
      <c r="G14" s="35">
        <f>E14+F14</f>
        <v>59661781.25490196</v>
      </c>
      <c r="H14" s="48"/>
      <c r="I14" s="48"/>
      <c r="J14" s="49"/>
      <c r="K14" s="49"/>
      <c r="L14" s="48"/>
    </row>
    <row r="15" spans="1:12" ht="25.5">
      <c r="A15" s="20" t="s">
        <v>49</v>
      </c>
      <c r="B15" s="29" t="s">
        <v>50</v>
      </c>
      <c r="C15" s="36">
        <f>SUM(C16)</f>
        <v>4273878</v>
      </c>
      <c r="D15" s="36">
        <f>SUM(D16)</f>
        <v>0</v>
      </c>
      <c r="E15" s="36">
        <f>SUM(E16)</f>
        <v>4273878</v>
      </c>
      <c r="F15" s="36">
        <f>SUM(F16)</f>
        <v>0</v>
      </c>
      <c r="G15" s="36">
        <f>SUM(G16)</f>
        <v>4273878</v>
      </c>
      <c r="H15" s="48"/>
      <c r="I15" s="48"/>
      <c r="J15" s="48"/>
      <c r="K15" s="48"/>
      <c r="L15" s="48"/>
    </row>
    <row r="16" spans="1:7" ht="27.75" customHeight="1">
      <c r="A16" s="22" t="s">
        <v>51</v>
      </c>
      <c r="B16" s="7" t="s">
        <v>52</v>
      </c>
      <c r="C16" s="35">
        <v>4273878</v>
      </c>
      <c r="D16" s="35"/>
      <c r="E16" s="35">
        <f>C16+D16</f>
        <v>4273878</v>
      </c>
      <c r="F16" s="35"/>
      <c r="G16" s="35">
        <f>E16+F16</f>
        <v>4273878</v>
      </c>
    </row>
    <row r="17" spans="1:7" ht="23.25" customHeight="1">
      <c r="A17" s="20" t="s">
        <v>10</v>
      </c>
      <c r="B17" s="21" t="s">
        <v>1</v>
      </c>
      <c r="C17" s="33">
        <f>SUM(C18:C20)</f>
        <v>65500000</v>
      </c>
      <c r="D17" s="33">
        <f>SUM(D18:D20)</f>
        <v>1000000</v>
      </c>
      <c r="E17" s="33">
        <f>SUM(E18:E20)</f>
        <v>66500000</v>
      </c>
      <c r="F17" s="33">
        <f>SUM(F18:F20)</f>
        <v>0</v>
      </c>
      <c r="G17" s="33">
        <f>SUM(G18:G20)</f>
        <v>66500000</v>
      </c>
    </row>
    <row r="18" spans="1:7" ht="27.75" customHeight="1">
      <c r="A18" s="22" t="s">
        <v>71</v>
      </c>
      <c r="B18" s="31" t="s">
        <v>72</v>
      </c>
      <c r="C18" s="37">
        <v>46500000</v>
      </c>
      <c r="D18" s="37">
        <v>2000000</v>
      </c>
      <c r="E18" s="35">
        <f>C18+D18</f>
        <v>48500000</v>
      </c>
      <c r="F18" s="37"/>
      <c r="G18" s="35">
        <f>E18+F18</f>
        <v>48500000</v>
      </c>
    </row>
    <row r="19" spans="1:7" ht="24" customHeight="1">
      <c r="A19" s="22" t="s">
        <v>28</v>
      </c>
      <c r="B19" s="19" t="s">
        <v>13</v>
      </c>
      <c r="C19" s="38">
        <v>16850000</v>
      </c>
      <c r="D19" s="38">
        <v>-1000000</v>
      </c>
      <c r="E19" s="35">
        <f>C19+D19</f>
        <v>15850000</v>
      </c>
      <c r="F19" s="38"/>
      <c r="G19" s="35">
        <f>E19+F19</f>
        <v>15850000</v>
      </c>
    </row>
    <row r="20" spans="1:7" ht="24" customHeight="1">
      <c r="A20" s="22" t="s">
        <v>47</v>
      </c>
      <c r="B20" s="7" t="s">
        <v>48</v>
      </c>
      <c r="C20" s="38">
        <v>2150000</v>
      </c>
      <c r="D20" s="38"/>
      <c r="E20" s="35">
        <f>C20+D20</f>
        <v>2150000</v>
      </c>
      <c r="F20" s="38"/>
      <c r="G20" s="35">
        <f>E20+F20</f>
        <v>2150000</v>
      </c>
    </row>
    <row r="21" spans="1:11" ht="20.25" customHeight="1">
      <c r="A21" s="20" t="s">
        <v>9</v>
      </c>
      <c r="B21" s="21" t="s">
        <v>2</v>
      </c>
      <c r="C21" s="33">
        <f>SUM(C22:C23)</f>
        <v>54262490</v>
      </c>
      <c r="D21" s="33">
        <f>SUM(D22:D23)</f>
        <v>0</v>
      </c>
      <c r="E21" s="33">
        <f>SUM(E22:E23)</f>
        <v>54262490</v>
      </c>
      <c r="F21" s="33">
        <f>SUM(F22:F23)</f>
        <v>0</v>
      </c>
      <c r="G21" s="33">
        <f>SUM(G22:G23)</f>
        <v>54262490</v>
      </c>
      <c r="K21" s="43"/>
    </row>
    <row r="22" spans="1:7" ht="12.75">
      <c r="A22" s="6" t="s">
        <v>29</v>
      </c>
      <c r="B22" s="1" t="s">
        <v>15</v>
      </c>
      <c r="C22" s="39">
        <v>13000000</v>
      </c>
      <c r="D22" s="39"/>
      <c r="E22" s="35">
        <f>C22+D22</f>
        <v>13000000</v>
      </c>
      <c r="F22" s="39"/>
      <c r="G22" s="35">
        <f>E22+F22</f>
        <v>13000000</v>
      </c>
    </row>
    <row r="23" spans="1:10" ht="12.75">
      <c r="A23" s="6" t="s">
        <v>30</v>
      </c>
      <c r="B23" s="1" t="s">
        <v>31</v>
      </c>
      <c r="C23" s="34">
        <v>41262490</v>
      </c>
      <c r="D23" s="34"/>
      <c r="E23" s="35">
        <f>C23+D23</f>
        <v>41262490</v>
      </c>
      <c r="F23" s="34"/>
      <c r="G23" s="35">
        <f>E23+F23</f>
        <v>41262490</v>
      </c>
      <c r="H23" s="23"/>
      <c r="I23" s="43"/>
      <c r="J23" s="30"/>
    </row>
    <row r="24" spans="1:7" ht="21" customHeight="1">
      <c r="A24" s="20" t="s">
        <v>32</v>
      </c>
      <c r="B24" s="21" t="s">
        <v>16</v>
      </c>
      <c r="C24" s="33">
        <f>SUM(C25:C27)</f>
        <v>9600800</v>
      </c>
      <c r="D24" s="33">
        <f>SUM(D25:D27)</f>
        <v>387387</v>
      </c>
      <c r="E24" s="33">
        <f>SUM(E25:E27)</f>
        <v>9988187</v>
      </c>
      <c r="F24" s="33">
        <f>SUM(F25:F27)</f>
        <v>0</v>
      </c>
      <c r="G24" s="33">
        <f>SUM(G25:G27)</f>
        <v>9988187</v>
      </c>
    </row>
    <row r="25" spans="1:7" ht="32.25" customHeight="1">
      <c r="A25" s="3" t="s">
        <v>19</v>
      </c>
      <c r="B25" s="7" t="s">
        <v>53</v>
      </c>
      <c r="C25" s="38">
        <v>3200000</v>
      </c>
      <c r="D25" s="38"/>
      <c r="E25" s="35">
        <f>C25+D25</f>
        <v>3200000</v>
      </c>
      <c r="F25" s="38"/>
      <c r="G25" s="35">
        <f>E25+F25</f>
        <v>3200000</v>
      </c>
    </row>
    <row r="26" spans="1:7" ht="57" customHeight="1">
      <c r="A26" s="3" t="s">
        <v>69</v>
      </c>
      <c r="B26" s="7" t="s">
        <v>70</v>
      </c>
      <c r="C26" s="38">
        <v>80000</v>
      </c>
      <c r="D26" s="38"/>
      <c r="E26" s="35">
        <f>C26+D26</f>
        <v>80000</v>
      </c>
      <c r="F26" s="38"/>
      <c r="G26" s="35">
        <f>E26+F26</f>
        <v>80000</v>
      </c>
    </row>
    <row r="27" spans="1:7" ht="30" customHeight="1">
      <c r="A27" s="3" t="s">
        <v>20</v>
      </c>
      <c r="B27" s="7" t="s">
        <v>54</v>
      </c>
      <c r="C27" s="38">
        <v>6320800</v>
      </c>
      <c r="D27" s="38">
        <v>387387</v>
      </c>
      <c r="E27" s="35">
        <f>C27+D27</f>
        <v>6708187</v>
      </c>
      <c r="F27" s="38"/>
      <c r="G27" s="35">
        <f>E27+F27</f>
        <v>6708187</v>
      </c>
    </row>
    <row r="28" spans="1:7" ht="12.75">
      <c r="A28" s="46"/>
      <c r="B28" s="24" t="s">
        <v>79</v>
      </c>
      <c r="C28" s="47">
        <f>C29+C34+C37+C40+C42</f>
        <v>63530583</v>
      </c>
      <c r="D28" s="47">
        <f>D29+D34+D37+D40+D42</f>
        <v>1266013</v>
      </c>
      <c r="E28" s="47">
        <f>E29+E34+E37+E40+E42</f>
        <v>64796596</v>
      </c>
      <c r="F28" s="47">
        <f>F29+F34+F37+F40+F42+F43</f>
        <v>0</v>
      </c>
      <c r="G28" s="47">
        <f>G29+G34+G37+G40+G42</f>
        <v>64796596</v>
      </c>
    </row>
    <row r="29" spans="1:7" ht="41.25" customHeight="1">
      <c r="A29" s="8" t="s">
        <v>8</v>
      </c>
      <c r="B29" s="9" t="s">
        <v>17</v>
      </c>
      <c r="C29" s="33">
        <f>SUM(C30:C33)</f>
        <v>30650791</v>
      </c>
      <c r="D29" s="33">
        <f>SUM(D30:D33)</f>
        <v>0</v>
      </c>
      <c r="E29" s="33">
        <f>SUM(E30:E33)</f>
        <v>30650791</v>
      </c>
      <c r="F29" s="33">
        <f>SUM(F30:F33)</f>
        <v>0</v>
      </c>
      <c r="G29" s="33">
        <f>SUM(G30:G33)</f>
        <v>30650791</v>
      </c>
    </row>
    <row r="30" spans="1:7" s="23" customFormat="1" ht="57" customHeight="1">
      <c r="A30" s="3" t="s">
        <v>41</v>
      </c>
      <c r="B30" s="7" t="s">
        <v>43</v>
      </c>
      <c r="C30" s="35">
        <v>600000</v>
      </c>
      <c r="D30" s="35"/>
      <c r="E30" s="35">
        <f>C30+D30</f>
        <v>600000</v>
      </c>
      <c r="F30" s="35"/>
      <c r="G30" s="35">
        <f>E30+F30</f>
        <v>600000</v>
      </c>
    </row>
    <row r="31" spans="1:7" ht="65.25" customHeight="1">
      <c r="A31" s="3" t="s">
        <v>21</v>
      </c>
      <c r="B31" s="7" t="s">
        <v>62</v>
      </c>
      <c r="C31" s="35">
        <v>27975673</v>
      </c>
      <c r="D31" s="35"/>
      <c r="E31" s="35">
        <f>C31+D31</f>
        <v>27975673</v>
      </c>
      <c r="F31" s="35">
        <v>0</v>
      </c>
      <c r="G31" s="35">
        <f>E31+F31</f>
        <v>27975673</v>
      </c>
    </row>
    <row r="32" spans="1:7" ht="25.5">
      <c r="A32" s="3" t="s">
        <v>22</v>
      </c>
      <c r="B32" s="7" t="s">
        <v>44</v>
      </c>
      <c r="C32" s="35">
        <v>254500</v>
      </c>
      <c r="D32" s="35"/>
      <c r="E32" s="35">
        <f>C32+D32</f>
        <v>254500</v>
      </c>
      <c r="F32" s="35"/>
      <c r="G32" s="35">
        <f>E32+F32</f>
        <v>254500</v>
      </c>
    </row>
    <row r="33" spans="1:7" ht="68.25" customHeight="1">
      <c r="A33" s="3" t="s">
        <v>23</v>
      </c>
      <c r="B33" s="7" t="s">
        <v>63</v>
      </c>
      <c r="C33" s="35">
        <v>1820618</v>
      </c>
      <c r="D33" s="35"/>
      <c r="E33" s="35">
        <f>C33+D33</f>
        <v>1820618</v>
      </c>
      <c r="F33" s="35"/>
      <c r="G33" s="35">
        <f>E33+F33</f>
        <v>1820618</v>
      </c>
    </row>
    <row r="34" spans="1:7" ht="24.75" customHeight="1">
      <c r="A34" s="8" t="s">
        <v>7</v>
      </c>
      <c r="B34" s="9" t="s">
        <v>3</v>
      </c>
      <c r="C34" s="33">
        <f>SUM(C35:C36)</f>
        <v>2464870</v>
      </c>
      <c r="D34" s="33">
        <f>SUM(D35:D36)</f>
        <v>0</v>
      </c>
      <c r="E34" s="33">
        <f>SUM(E35:E36)</f>
        <v>2464870</v>
      </c>
      <c r="F34" s="33">
        <f>SUM(F35:F36)</f>
        <v>0</v>
      </c>
      <c r="G34" s="33">
        <f>SUM(G35:G36)</f>
        <v>2464870</v>
      </c>
    </row>
    <row r="35" spans="1:7" ht="19.5" customHeight="1">
      <c r="A35" s="3" t="s">
        <v>33</v>
      </c>
      <c r="B35" s="7" t="s">
        <v>34</v>
      </c>
      <c r="C35" s="38">
        <v>804870</v>
      </c>
      <c r="D35" s="38"/>
      <c r="E35" s="38">
        <v>804870</v>
      </c>
      <c r="F35" s="38"/>
      <c r="G35" s="38">
        <v>804870</v>
      </c>
    </row>
    <row r="36" spans="1:7" ht="19.5" customHeight="1">
      <c r="A36" s="3" t="s">
        <v>55</v>
      </c>
      <c r="B36" s="7" t="s">
        <v>56</v>
      </c>
      <c r="C36" s="38">
        <v>1660000</v>
      </c>
      <c r="D36" s="38"/>
      <c r="E36" s="38">
        <v>1660000</v>
      </c>
      <c r="F36" s="38"/>
      <c r="G36" s="38">
        <v>1660000</v>
      </c>
    </row>
    <row r="37" spans="1:7" ht="25.5">
      <c r="A37" s="8" t="s">
        <v>6</v>
      </c>
      <c r="B37" s="10" t="s">
        <v>45</v>
      </c>
      <c r="C37" s="33">
        <f>SUM(C38:C39)</f>
        <v>14648039</v>
      </c>
      <c r="D37" s="33">
        <f>SUM(D38:D39)</f>
        <v>0</v>
      </c>
      <c r="E37" s="33">
        <f>SUM(E38:E39)</f>
        <v>14648039</v>
      </c>
      <c r="F37" s="33">
        <f>SUM(F38:F39)</f>
        <v>0</v>
      </c>
      <c r="G37" s="33">
        <f>SUM(G38:G39)</f>
        <v>14648039</v>
      </c>
    </row>
    <row r="38" spans="1:7" s="14" customFormat="1" ht="30" customHeight="1">
      <c r="A38" s="3" t="s">
        <v>60</v>
      </c>
      <c r="B38" s="15" t="s">
        <v>64</v>
      </c>
      <c r="C38" s="40">
        <v>12740000</v>
      </c>
      <c r="D38" s="40"/>
      <c r="E38" s="35">
        <f>C38+D38</f>
        <v>12740000</v>
      </c>
      <c r="F38" s="40">
        <v>0</v>
      </c>
      <c r="G38" s="35">
        <f>E38+F38</f>
        <v>12740000</v>
      </c>
    </row>
    <row r="39" spans="1:7" s="14" customFormat="1" ht="21" customHeight="1">
      <c r="A39" s="3" t="s">
        <v>61</v>
      </c>
      <c r="B39" s="15" t="s">
        <v>65</v>
      </c>
      <c r="C39" s="40">
        <v>1908039</v>
      </c>
      <c r="D39" s="40"/>
      <c r="E39" s="35">
        <f>C39+D39</f>
        <v>1908039</v>
      </c>
      <c r="F39" s="40"/>
      <c r="G39" s="35">
        <f>E39+F39</f>
        <v>1908039</v>
      </c>
    </row>
    <row r="40" spans="1:7" ht="25.5">
      <c r="A40" s="8" t="s">
        <v>5</v>
      </c>
      <c r="B40" s="9" t="s">
        <v>4</v>
      </c>
      <c r="C40" s="33">
        <f>SUM(C41)</f>
        <v>11446870</v>
      </c>
      <c r="D40" s="33">
        <f>SUM(D41)</f>
        <v>0</v>
      </c>
      <c r="E40" s="33">
        <f>SUM(E41)</f>
        <v>11446870</v>
      </c>
      <c r="F40" s="33">
        <f>SUM(F41)</f>
        <v>0</v>
      </c>
      <c r="G40" s="33">
        <f>SUM(G41)</f>
        <v>11446870</v>
      </c>
    </row>
    <row r="41" spans="1:7" ht="66" customHeight="1">
      <c r="A41" s="3" t="s">
        <v>24</v>
      </c>
      <c r="B41" s="11" t="s">
        <v>66</v>
      </c>
      <c r="C41" s="35">
        <f>11446870</f>
        <v>11446870</v>
      </c>
      <c r="D41" s="35"/>
      <c r="E41" s="35">
        <f>C41+D41</f>
        <v>11446870</v>
      </c>
      <c r="F41" s="35"/>
      <c r="G41" s="35">
        <f>E41+F41</f>
        <v>11446870</v>
      </c>
    </row>
    <row r="42" spans="1:7" ht="22.5" customHeight="1">
      <c r="A42" s="8" t="s">
        <v>35</v>
      </c>
      <c r="B42" s="9" t="s">
        <v>36</v>
      </c>
      <c r="C42" s="33">
        <v>4320013</v>
      </c>
      <c r="D42" s="33">
        <v>1266013</v>
      </c>
      <c r="E42" s="33">
        <f>C42+D42</f>
        <v>5586026</v>
      </c>
      <c r="F42" s="33"/>
      <c r="G42" s="33">
        <f>E42+F42</f>
        <v>5586026</v>
      </c>
    </row>
    <row r="43" spans="1:7" ht="22.5" customHeight="1">
      <c r="A43" s="8" t="s">
        <v>67</v>
      </c>
      <c r="B43" s="9" t="s">
        <v>68</v>
      </c>
      <c r="C43" s="33"/>
      <c r="D43" s="33"/>
      <c r="E43" s="33"/>
      <c r="F43" s="33">
        <v>0</v>
      </c>
      <c r="G43" s="33">
        <f>E43+F43</f>
        <v>0</v>
      </c>
    </row>
    <row r="44" spans="1:7" ht="18" customHeight="1">
      <c r="A44" s="8" t="s">
        <v>37</v>
      </c>
      <c r="B44" s="9" t="s">
        <v>38</v>
      </c>
      <c r="C44" s="33">
        <v>1695461600</v>
      </c>
      <c r="D44" s="33">
        <v>36334100</v>
      </c>
      <c r="E44" s="33">
        <f>C44+D44</f>
        <v>1731795700</v>
      </c>
      <c r="F44" s="33">
        <f>10765110-300000</f>
        <v>10465110</v>
      </c>
      <c r="G44" s="33">
        <f>E44+F44</f>
        <v>1742260810</v>
      </c>
    </row>
    <row r="45" spans="1:7" ht="22.5" customHeight="1">
      <c r="A45" s="12"/>
      <c r="B45" s="13" t="s">
        <v>18</v>
      </c>
      <c r="C45" s="41">
        <f>C10+C44</f>
        <v>2218638370</v>
      </c>
      <c r="D45" s="41">
        <f>D10+D44</f>
        <v>38987500</v>
      </c>
      <c r="E45" s="41">
        <f>E10+E44</f>
        <v>2257625870</v>
      </c>
      <c r="F45" s="41">
        <f>F10+F44</f>
        <v>10465110</v>
      </c>
      <c r="G45" s="41">
        <f>G10+G44</f>
        <v>2268090980</v>
      </c>
    </row>
    <row r="46" spans="1:7" ht="14.25" customHeight="1">
      <c r="A46" s="16"/>
      <c r="B46" s="17"/>
      <c r="C46" s="28"/>
      <c r="D46" s="28"/>
      <c r="E46" s="28"/>
      <c r="F46" s="28"/>
      <c r="G46" s="28"/>
    </row>
    <row r="47" spans="1:7" ht="33" customHeight="1">
      <c r="A47" s="53"/>
      <c r="B47" s="53"/>
      <c r="C47" s="53"/>
      <c r="D47" s="42"/>
      <c r="E47" s="42"/>
      <c r="F47" s="42"/>
      <c r="G47" s="42"/>
    </row>
  </sheetData>
  <mergeCells count="9">
    <mergeCell ref="F8:F9"/>
    <mergeCell ref="G8:G9"/>
    <mergeCell ref="D8:D9"/>
    <mergeCell ref="E8:E9"/>
    <mergeCell ref="A6:E6"/>
    <mergeCell ref="A47:C47"/>
    <mergeCell ref="A8:A9"/>
    <mergeCell ref="B8:B9"/>
    <mergeCell ref="C8:C9"/>
  </mergeCells>
  <printOptions/>
  <pageMargins left="0.5905511811023623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2018-01-31T05:22:04Z</cp:lastPrinted>
  <dcterms:created xsi:type="dcterms:W3CDTF">2007-04-05T07:39:38Z</dcterms:created>
  <dcterms:modified xsi:type="dcterms:W3CDTF">2018-05-31T06:24:43Z</dcterms:modified>
  <cp:category/>
  <cp:version/>
  <cp:contentType/>
  <cp:contentStatus/>
</cp:coreProperties>
</file>